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<sst xmlns="http://schemas.openxmlformats.org/spreadsheetml/2006/main" count="732" uniqueCount="558">
  <si>
    <t>ticker</t>
  </si>
  <si>
    <t>QNRX</t>
  </si>
  <si>
    <t>nombre</t>
  </si>
  <si>
    <t>QUOIN PHARMACEUTICALS LTD</t>
  </si>
  <si>
    <t>empresa</t>
  </si>
  <si>
    <t>Biotechnology &amp; Medical Research</t>
  </si>
  <si>
    <t>Open</t>
  </si>
  <si>
    <t>Target Price</t>
  </si>
  <si>
    <t>Upside</t>
  </si>
  <si>
    <t>-606.83%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</si>
  <si>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</si>
  <si>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</si>
  <si>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</si>
  <si>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</si>
  <si>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</si>
  <si>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</si>
  <si>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</si>
  <si>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</si>
  <si>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-100.00%</t>
  </si>
  <si>
    <t>Total Assets Growth</t>
  </si>
  <si>
    <t>0.00%</t>
  </si>
  <si>
    <t>Net Property, Plant and Equipment Growth</t>
  </si>
  <si>
    <t>No calculado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</si>
  <si>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</si>
  <si>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</si>
  <si>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</si>
  <si>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</si>
  <si>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</si>
  <si>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</si>
  <si>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</si>
  <si>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</si>
  <si>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</si>
  <si>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</si>
  <si>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</si>
  <si>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</si>
  <si>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</si>
  <si>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Investment in Marketable and Equity Securities, Total</t>
  </si>
  <si>
    <t>Other Investing Activities, Total</t>
  </si>
  <si>
    <t>Cash from Investing</t>
  </si>
  <si>
    <t>Short 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</si>
  <si>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</si>
  <si>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</si>
  <si>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</si>
  <si>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</si>
  <si>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</si>
  <si>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</si>
  <si>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</si>
  <si>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</si>
  <si>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</si>
  <si>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</si>
  <si>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</si>
  <si>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</si>
  <si>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</si>
  <si>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</si>
  <si>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</si>
  <si>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</si>
  <si>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</si>
  <si>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</si>
  <si>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Prepaid Expenses</t>
  </si>
  <si>
    <t>Other Current Assets, Total</t>
  </si>
  <si>
    <t>Total Current Assets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</si>
  <si>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</si>
  <si>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</si>
  <si>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</si>
  <si>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</si>
  <si>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</si>
  <si>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</si>
  <si>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</si>
  <si>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</si>
  <si>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Other Current Liabilities</t>
  </si>
  <si>
    <t>Total Current Liabilities</t>
  </si>
  <si>
    <t>Long-Term Debt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</si>
  <si>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</si>
  <si>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</si>
  <si>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</si>
  <si>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</si>
  <si>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</si>
  <si>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</si>
  <si>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</si>
  <si>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</si>
  <si>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</si>
  <si>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</si>
  <si>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</si>
  <si>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</si>
  <si>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-6.61</t>
  </si>
  <si>
    <t>11.75</t>
  </si>
  <si>
    <t>18.34</t>
  </si>
  <si>
    <t>5.74</t>
  </si>
  <si>
    <t>Tangible Book Value</t>
  </si>
  <si>
    <t>Tangible Book Value Per Share</t>
  </si>
  <si>
    <t>-7.52</t>
  </si>
  <si>
    <t>-2.71</t>
  </si>
  <si>
    <t>16.59</t>
  </si>
  <si>
    <t>5.15</t>
  </si>
  <si>
    <t>Total Debt</t>
  </si>
  <si>
    <t>0</t>
  </si>
  <si>
    <t>Net Debt</t>
  </si>
  <si>
    <t>Debt Equivalent Oper. Leases</t>
  </si>
  <si>
    <t>Account Code - Inventory Valuation</t>
  </si>
  <si>
    <t>Full Time Employees</t>
  </si>
  <si>
    <t>Selling General &amp; Admin Expenses, Total</t>
  </si>
  <si>
    <t>R&amp;D Expenses</t>
  </si>
  <si>
    <t>Amortization of Goodwill and Intangible Assets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</si>
  <si>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</si>
  <si>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</si>
  <si>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</si>
  <si>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</si>
  <si>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</si>
  <si>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</si>
  <si>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</si>
  <si>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Other Unusual Items</t>
  </si>
  <si>
    <t>EBT, Incl. Unusual Items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</si>
  <si>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</si>
  <si>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</si>
  <si>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</si>
  <si>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</si>
  <si>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</si>
  <si>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</si>
  <si>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</si>
  <si>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</si>
  <si>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-812.36</t>
  </si>
  <si>
    <t>-46.8</t>
  </si>
  <si>
    <t>-9.64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</si>
  <si>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</si>
  <si>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</si>
  <si>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</si>
  <si>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</si>
  <si>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</si>
  <si>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</si>
  <si>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-478.16</t>
  </si>
  <si>
    <t>-30.33</t>
  </si>
  <si>
    <t>-6.02</t>
  </si>
  <si>
    <t>Normalized Diluted EPS</t>
  </si>
  <si>
    <t>American Depositary Receipts Ratio (ADR)</t>
  </si>
  <si>
    <t>EBITDA</t>
  </si>
  <si>
    <t>EBITA</t>
  </si>
  <si>
    <t>EBIT</t>
  </si>
  <si>
    <t>EBITDAR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</si>
  <si>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</si>
  <si>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</si>
  <si>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</si>
  <si>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</si>
  <si>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</si>
  <si>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</si>
  <si>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</si>
  <si>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</si>
  <si>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</si>
  <si>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</si>
  <si>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</si>
  <si>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</si>
  <si>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-87.18</t>
  </si>
  <si>
    <t>-70.6</t>
  </si>
  <si>
    <t>-48.59</t>
  </si>
  <si>
    <t>-44.03</t>
  </si>
  <si>
    <t>Return on Total Capital</t>
  </si>
  <si>
    <t>21.07</t>
  </si>
  <si>
    <t>159.99</t>
  </si>
  <si>
    <t>-68.43</t>
  </si>
  <si>
    <t>-56.58</t>
  </si>
  <si>
    <t>Return On Equity %</t>
  </si>
  <si>
    <t>37.69</t>
  </si>
  <si>
    <t>721.4</t>
  </si>
  <si>
    <t>-232.68</t>
  </si>
  <si>
    <t>-132.92</t>
  </si>
  <si>
    <t>Return on Common Equity</t>
  </si>
  <si>
    <t>-234.3</t>
  </si>
  <si>
    <t>Short Term Liquidity</t>
  </si>
  <si>
    <t>Current Ratio</t>
  </si>
  <si>
    <t>0.06</t>
  </si>
  <si>
    <t>1.02</t>
  </si>
  <si>
    <t>3.79</t>
  </si>
  <si>
    <t>3.15</t>
  </si>
  <si>
    <t>Quick Ratio</t>
  </si>
  <si>
    <t>0.04</t>
  </si>
  <si>
    <t>0.9</t>
  </si>
  <si>
    <t>3.64</t>
  </si>
  <si>
    <t>2.99</t>
  </si>
  <si>
    <t>Operating Cash Flow to Current Liabilities</t>
  </si>
  <si>
    <t>-0.23</t>
  </si>
  <si>
    <t>-0.17</t>
  </si>
  <si>
    <t>-0.69</t>
  </si>
  <si>
    <t>-2.4</t>
  </si>
  <si>
    <t>-2.2</t>
  </si>
  <si>
    <t>Long Term Solvency</t>
  </si>
  <si>
    <t>Total Debt/Equity</t>
  </si>
  <si>
    <t>-18.36</t>
  </si>
  <si>
    <t>55.68</t>
  </si>
  <si>
    <t>62.21</t>
  </si>
  <si>
    <t>Total Debt / Total Capital</t>
  </si>
  <si>
    <t>-22.49</t>
  </si>
  <si>
    <t>35.76</t>
  </si>
  <si>
    <t>38.35</t>
  </si>
  <si>
    <t>LT Debt/Equity</t>
  </si>
  <si>
    <t>47.57</t>
  </si>
  <si>
    <t>51.62</t>
  </si>
  <si>
    <t>Long-Term Debt / Total Capital</t>
  </si>
  <si>
    <t>30.56</t>
  </si>
  <si>
    <t>31.82</t>
  </si>
  <si>
    <t>Total Liabilities / Total Assets</t>
  </si>
  <si>
    <t>543.79</t>
  </si>
  <si>
    <t>579.55</t>
  </si>
  <si>
    <t>92.98</t>
  </si>
  <si>
    <t>48.77</t>
  </si>
  <si>
    <t>53.46</t>
  </si>
  <si>
    <t>EBIT / Interest Expense</t>
  </si>
  <si>
    <t>-35.52</t>
  </si>
  <si>
    <t>-4.44</t>
  </si>
  <si>
    <t>-12.96</t>
  </si>
  <si>
    <t>EBITDA / Interest Expense</t>
  </si>
  <si>
    <t>-33.3</t>
  </si>
  <si>
    <t>-4.36</t>
  </si>
  <si>
    <t>-12.82</t>
  </si>
  <si>
    <t>(EBITDA - Capex) / Interest Expense</t>
  </si>
  <si>
    <t>Total Debt / EBITDA</t>
  </si>
  <si>
    <t>-0.77</t>
  </si>
  <si>
    <t>-0.45</t>
  </si>
  <si>
    <t>-0.38</t>
  </si>
  <si>
    <t>Net Debt / EBITDA</t>
  </si>
  <si>
    <t>-0.57</t>
  </si>
  <si>
    <t>1.26</t>
  </si>
  <si>
    <t>0.95</t>
  </si>
  <si>
    <t>0.77</t>
  </si>
  <si>
    <t>Total Debt / (EBITDA - Capex)</t>
  </si>
  <si>
    <t>Net Debt / (EBITDA - Capex)</t>
  </si>
  <si>
    <t>Growth Over Prior Year</t>
  </si>
  <si>
    <t>EBITDA, 1 Yr. Growth %</t>
  </si>
  <si>
    <t>1.7</t>
  </si>
  <si>
    <t>280.52</t>
  </si>
  <si>
    <t>53.62</t>
  </si>
  <si>
    <t>1.32</t>
  </si>
  <si>
    <t>EBITA, 1 Yr. Growth %</t>
  </si>
  <si>
    <t>EBIT, 1 Yr. Growth %</t>
  </si>
  <si>
    <t>7.02</t>
  </si>
  <si>
    <t>263.04</t>
  </si>
  <si>
    <t>52.7</t>
  </si>
  <si>
    <t>1.3</t>
  </si>
  <si>
    <t>Earnings From Cont. Operations, 1 Yr. Growth %</t>
  </si>
  <si>
    <t>34.28</t>
  </si>
  <si>
    <t>924.29</t>
  </si>
  <si>
    <t>-56.29</t>
  </si>
  <si>
    <t>-7.41</t>
  </si>
  <si>
    <t>Net Income, 1 Yr. Growth %</t>
  </si>
  <si>
    <t>Normalized Net Income, 1 Yr. Growth %</t>
  </si>
  <si>
    <t>10.04</t>
  </si>
  <si>
    <t>-51.53</t>
  </si>
  <si>
    <t>-11.34</t>
  </si>
  <si>
    <t>Diluted EPS Before Extra, 1 Yr. Growth %</t>
  </si>
  <si>
    <t>676.47</t>
  </si>
  <si>
    <t>-94.26</t>
  </si>
  <si>
    <t>-79.4</t>
  </si>
  <si>
    <t>Total Assets, 1 Yr. Growth %</t>
  </si>
  <si>
    <t>35.52</t>
  </si>
  <si>
    <t>579.11</t>
  </si>
  <si>
    <t>54.52</t>
  </si>
  <si>
    <t>-15.83</t>
  </si>
  <si>
    <t>Tangible Book Value, 1 Yr. Growth %</t>
  </si>
  <si>
    <t>36.02</t>
  </si>
  <si>
    <t>-97.98</t>
  </si>
  <si>
    <t>-24.19</t>
  </si>
  <si>
    <t>Common Equity, 1 Yr. Growth %</t>
  </si>
  <si>
    <t>46.44</t>
  </si>
  <si>
    <t>-109.94</t>
  </si>
  <si>
    <t>-23.53</t>
  </si>
  <si>
    <t>Cash From Operations, 1 Yr. Growth %</t>
  </si>
  <si>
    <t>3.06</t>
  </si>
  <si>
    <t>327.31</t>
  </si>
  <si>
    <t>48.26</t>
  </si>
  <si>
    <t>-7.27</t>
  </si>
  <si>
    <t>Levered Free Cash Flow, 1 Yr. Growth %</t>
  </si>
  <si>
    <t>-18.6</t>
  </si>
  <si>
    <t>-24.62</t>
  </si>
  <si>
    <t>Unlevered Free Cash Flow, 1 Yr. Growth %</t>
  </si>
  <si>
    <t>-18.25</t>
  </si>
  <si>
    <t>-18.79</t>
  </si>
  <si>
    <t>Compound Annual Growth Rate Over Two Years</t>
  </si>
  <si>
    <t>EBITDA, 2 Yr. CAGR %</t>
  </si>
  <si>
    <t>96.73</t>
  </si>
  <si>
    <t>141.77</t>
  </si>
  <si>
    <t>24.76</t>
  </si>
  <si>
    <t>EBITA, 2 Yr. CAGR %</t>
  </si>
  <si>
    <t>EBIT, 2 Yr. CAGR %</t>
  </si>
  <si>
    <t>97.12</t>
  </si>
  <si>
    <t>135.45</t>
  </si>
  <si>
    <t>24.37</t>
  </si>
  <si>
    <t>Earnings From Cont. Operations, 2 Yr. CAGR %</t>
  </si>
  <si>
    <t>270.87</t>
  </si>
  <si>
    <t>111.6</t>
  </si>
  <si>
    <t>-36.38</t>
  </si>
  <si>
    <t>Net Income, 2 Yr. CAGR %</t>
  </si>
  <si>
    <t>Normalized Net Income, 2 Yr. CAGR %</t>
  </si>
  <si>
    <t>259.91</t>
  </si>
  <si>
    <t>138.87</t>
  </si>
  <si>
    <t>-34.44</t>
  </si>
  <si>
    <t>Diluted EPS Before Extra, 2 Yr. CAGR %</t>
  </si>
  <si>
    <t>222.91</t>
  </si>
  <si>
    <t>-33.12</t>
  </si>
  <si>
    <t>-89.13</t>
  </si>
  <si>
    <t>Total Assets, 2 Yr. CAGR %</t>
  </si>
  <si>
    <t>203.37</t>
  </si>
  <si>
    <t>223.94</t>
  </si>
  <si>
    <t>14.04</t>
  </si>
  <si>
    <t>Tangible Book Value, 2 Yr. CAGR %</t>
  </si>
  <si>
    <t>-83.44</t>
  </si>
  <si>
    <t>-5.59</t>
  </si>
  <si>
    <t>478.96</t>
  </si>
  <si>
    <t>Common Equity, 2 Yr. CAGR %</t>
  </si>
  <si>
    <t>-61.84</t>
  </si>
  <si>
    <t>5.88</t>
  </si>
  <si>
    <t>193.61</t>
  </si>
  <si>
    <t>Cash From Operations, 2 Yr. CAGR %</t>
  </si>
  <si>
    <t>109.86</t>
  </si>
  <si>
    <t>151.7</t>
  </si>
  <si>
    <t>17.26</t>
  </si>
  <si>
    <t>Levered Free Cash Flow, 2 Yr. CAGR %</t>
  </si>
  <si>
    <t>-21.67</t>
  </si>
  <si>
    <t>Unlevered Free Cash Flow, 2 Yr. CAGR %</t>
  </si>
  <si>
    <t>-18.52</t>
  </si>
  <si>
    <t>Compound Annual Growth Rate Over Three Years</t>
  </si>
  <si>
    <t>EBITDA, 3 Yr. CAGR %</t>
  </si>
  <si>
    <t>81.16</t>
  </si>
  <si>
    <t>80.93</t>
  </si>
  <si>
    <t>EBITA, 3 Yr. CAGR %</t>
  </si>
  <si>
    <t>EBIT, 3 Yr. CAGR %</t>
  </si>
  <si>
    <t>81.03</t>
  </si>
  <si>
    <t>77.75</t>
  </si>
  <si>
    <t>Earnings From Cont. Operations, 3 Yr. CAGR %</t>
  </si>
  <si>
    <t>81.84</t>
  </si>
  <si>
    <t>60.64</t>
  </si>
  <si>
    <t>Net Income, 3 Yr. CAGR %</t>
  </si>
  <si>
    <t>Normalized Net Income, 3 Yr. CAGR %</t>
  </si>
  <si>
    <t>84.48</t>
  </si>
  <si>
    <t>71.67</t>
  </si>
  <si>
    <t>Diluted EPS Before Extra, 3 Yr. CAGR %</t>
  </si>
  <si>
    <t>-15.63</t>
  </si>
  <si>
    <t>-54.83</t>
  </si>
  <si>
    <t>Total Assets, 3 Yr. CAGR %</t>
  </si>
  <si>
    <t>142.27</t>
  </si>
  <si>
    <t>106.71</t>
  </si>
  <si>
    <t>Tangible Book Value, 3 Yr. CAGR %</t>
  </si>
  <si>
    <t>6.63</t>
  </si>
  <si>
    <t>-12.25</t>
  </si>
  <si>
    <t>Common Equity, 3 Yr. CAGR %</t>
  </si>
  <si>
    <t>17.97</t>
  </si>
  <si>
    <t>-5.01</t>
  </si>
  <si>
    <t>Cash From Operations, 3 Yr. CAGR %</t>
  </si>
  <si>
    <t>86.91</t>
  </si>
  <si>
    <t>80.44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</si>
  <si>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</si>
  <si>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</si>
  <si>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</si>
  <si>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</si>
  <si>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</si>
  <si>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</si>
  <si>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</si>
  <si>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15.19</t>
  </si>
  <si>
    <t>6.884</t>
  </si>
  <si>
    <t>4.842</t>
  </si>
  <si>
    <t>2.886</t>
  </si>
  <si>
    <t>-</t>
  </si>
  <si>
    <t>Change</t>
  </si>
  <si>
    <t>-54.69%</t>
  </si>
  <si>
    <t>-29.65%</t>
  </si>
  <si>
    <t>-40.39%</t>
  </si>
  <si>
    <t>0%</t>
  </si>
  <si>
    <t>Enterprise Value (EV)</t>
  </si>
  <si>
    <t>P/E ratio</t>
  </si>
  <si>
    <t>-0.34x</t>
  </si>
  <si>
    <t>-0.36x</t>
  </si>
  <si>
    <t>-0.51x</t>
  </si>
  <si>
    <t>-0.28x</t>
  </si>
  <si>
    <t>-0.41x</t>
  </si>
  <si>
    <t>-11.4x</t>
  </si>
  <si>
    <t>PBR</t>
  </si>
  <si>
    <t>PEG</t>
  </si>
  <si>
    <t>-0x</t>
  </si>
  <si>
    <t>0x</t>
  </si>
  <si>
    <t>0.1x</t>
  </si>
  <si>
    <t>Capitalization / Revenue</t>
  </si>
  <si>
    <t>0.2x</t>
  </si>
  <si>
    <t>EV / Revenue</t>
  </si>
  <si>
    <t>EV / EBITDA</t>
  </si>
  <si>
    <t>EV / EBIT</t>
  </si>
  <si>
    <t>-0.3x</t>
  </si>
  <si>
    <t>-0.59x</t>
  </si>
  <si>
    <t>EV / FCF</t>
  </si>
  <si>
    <t>-3.28x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</si>
  <si>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</si>
  <si>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</si>
  <si>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</si>
  <si>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</si>
  <si>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</si>
  <si>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-813</t>
  </si>
  <si>
    <t>-2.05</t>
  </si>
  <si>
    <t>-1.39</t>
  </si>
  <si>
    <t>-0.05</t>
  </si>
  <si>
    <t>Distribution rate</t>
  </si>
  <si>
    <t>Net sales
                                    1</t>
  </si>
  <si>
    <t>14.39</t>
  </si>
  <si>
    <t>EBIT
                                    1</t>
  </si>
  <si>
    <t>-6.063</t>
  </si>
  <si>
    <t>-9.258</t>
  </si>
  <si>
    <t>-9.378</t>
  </si>
  <si>
    <t>-9.504</t>
  </si>
  <si>
    <t>-10.24</t>
  </si>
  <si>
    <t>-4.884</t>
  </si>
  <si>
    <t>Net income
                                    1</t>
  </si>
  <si>
    <t>-21.46</t>
  </si>
  <si>
    <t>-9.447</t>
  </si>
  <si>
    <t>-8.687</t>
  </si>
  <si>
    <t>-8.89</t>
  </si>
  <si>
    <t>-9.836</t>
  </si>
  <si>
    <t>-1.265</t>
  </si>
  <si>
    <t>Reference price
                                    2</t>
  </si>
  <si>
    <t>273.0001</t>
  </si>
  <si>
    <t>17.0400</t>
  </si>
  <si>
    <t>4.9050</t>
  </si>
  <si>
    <t>0.5716</t>
  </si>
  <si>
    <t>Nbr of stocks (in thousands)</t>
  </si>
  <si>
    <t>55.7</t>
  </si>
  <si>
    <t>404</t>
  </si>
  <si>
    <t>987</t>
  </si>
  <si>
    <t>5,050</t>
  </si>
  <si>
    <t>Announcement Date</t>
  </si>
  <si>
    <t>4/14/22</t>
  </si>
  <si>
    <t>3/9/23</t>
  </si>
  <si>
    <t>3/13/24</t>
  </si>
  <si>
    <t>address1</t>
  </si>
  <si>
    <t>42127 Pleasant Forest Court</t>
  </si>
  <si>
    <t>city</t>
  </si>
  <si>
    <t>Ashburn</t>
  </si>
  <si>
    <t>state</t>
  </si>
  <si>
    <t>VA</t>
  </si>
  <si>
    <t>zip</t>
  </si>
  <si>
    <t>20148-7349</t>
  </si>
  <si>
    <t>country</t>
  </si>
  <si>
    <t>phone</t>
  </si>
  <si>
    <t>703 980 4182</t>
  </si>
  <si>
    <t>website</t>
  </si>
  <si>
    <t>https://quoinpharma.com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</si>
  <si>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</si>
  <si>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</si>
  <si>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</si>
  <si>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</si>
  <si>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</si>
  <si>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</si>
  <si>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</si>
  <si>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</si>
  <si>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</si>
  <si>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</si>
  <si>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</si>
  <si>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Quoin Pharmaceuticals, Ltd., a clinical stage specialty pharmaceutical company, focuses on the development and commercialization of therapeutic products for rare and orphan diseases. Its lead product is QRX003, a topical lotion to treat Netherton Syndrome (NS). The company is also developing QRX004 for the treatment of recessive dystrophic epidermolysis bullosa; QRX007 to treat NS; and QRX008 for the treatment of scleroderma. It has a research agreement with Queensland University of Technology; a license agreement with Skinvisible Inc.; consulting agreements with Axella Research LLC; and a Master Service Agreement with Therapeutics Inc. The company was founded in 2018 and is based in Ashburn, Virginia. Quoin Pharmaceuticals, Ltd. operates as a subsidiary of Skinvisible, Inc.</t>
  </si>
  <si>
    <t>fullTimeEmployees</t>
  </si>
  <si>
    <t>companyOfficers</t>
  </si>
  <si>
    <t>[{'maxAge': 1, 'name': 'Dr. Michael  Myers Ph.D.', 'age': 61, 'title': 'Co-Founder, CEO &amp; Chairman', 'yearBorn': 1962, 'fiscalYear': 2023, 'totalPay': 962925, 'exercisedValue': 0, 'unexercisedValue': 0}, {'maxAge': 1, 'name': 'Ms. Denise  Carter', 'age': 54, 'title': 'Co-Founder, COO &amp; Director', 'yearBorn': 1969, 'fiscalYear': 2023, 'totalPay': 778700, 'exercisedValue': 0, 'unexercisedValue': 0}, {'maxAge': 1, 'name': 'Mr. Gordon Bruce Dunn J.D.', 'age': 59, 'title': 'Chief Financial Officer', 'yearBorn': 1964, 'fiscalYear': 2023, 'totalPay': 591300,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</si>
  <si>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</si>
  <si>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</si>
  <si>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</si>
  <si>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</si>
  <si>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</si>
  <si>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</si>
  <si>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</si>
  <si>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</si>
  <si>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</si>
  <si>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</si>
  <si>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</si>
  <si>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</si>
  <si>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</si>
  <si>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</si>
  <si>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</si>
  <si>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</si>
  <si>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</si>
  <si>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</si>
  <si>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</si>
  <si>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</si>
  <si>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</si>
  <si>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</si>
  <si>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</si>
  <si>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</si>
  <si>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</si>
  <si>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</si>
  <si>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</si>
  <si>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</si>
  <si>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</si>
  <si>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</si>
  <si>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</si>
  <si>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</si>
  <si>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</si>
  <si>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</si>
  <si>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</si>
  <si>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</si>
  <si>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</si>
  <si>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</si>
  <si>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</si>
  <si>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</si>
  <si>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</si>
  <si>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</si>
  <si>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</si>
  <si>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</si>
  <si>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</si>
  <si>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</si>
  <si>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</si>
  <si>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</si>
  <si>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</si>
  <si>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</si>
  <si>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</si>
  <si>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1:12</t>
  </si>
  <si>
    <t>lastSplitDate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</si>
  <si>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</si>
  <si>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</si>
  <si>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</si>
  <si>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</si>
  <si>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</si>
  <si>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</si>
  <si>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</si>
  <si>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</si>
  <si>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</si>
  <si>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</si>
  <si>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Quoin Pharmaceuticals, Ltd.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</si>
  <si>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</si>
  <si>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</si>
  <si>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</si>
  <si>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</si>
  <si>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</si>
  <si>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</si>
  <si>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</si>
  <si>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32cb2815-c927-3d74-8136-d444e5765139</t>
  </si>
  <si>
    <t>messageBoardId</t>
  </si>
  <si>
    <t>finmb_593010770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</si>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</sst>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quoinpharma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0.63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-3.193054339612442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4679975.0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5.737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-0.34642425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-1.0</v>
      </c>
      <c r="C2" s="1">
        <v>-2.0</v>
      </c>
      <c r="D2" s="1">
        <v>-21.0</v>
      </c>
      <c r="E2" s="1">
        <v>-9.0</v>
      </c>
      <c r="F2" s="1">
        <v>-8.0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433.0</v>
      </c>
      <c r="C3" s="1">
        <v>369.0</v>
      </c>
      <c r="D3" s="1">
        <v>0.0</v>
      </c>
      <c r="E3" s="1">
        <v>0.0</v>
      </c>
      <c r="F3" s="1">
        <v>0.0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2.0</v>
      </c>
      <c r="C4" s="1">
        <v>10.0</v>
      </c>
      <c r="D4" s="1">
        <v>10.0</v>
      </c>
      <c r="E4" s="1">
        <v>10.0</v>
      </c>
      <c r="F4" s="1">
        <v>10.0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2.0</v>
      </c>
      <c r="C5" s="1">
        <v>10.0</v>
      </c>
      <c r="D5" s="1">
        <v>10.0</v>
      </c>
      <c r="E5" s="1">
        <v>10.0</v>
      </c>
      <c r="F5" s="1">
        <v>10.0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0.0</v>
      </c>
      <c r="C6" s="1">
        <v>0.0</v>
      </c>
      <c r="D6" s="1">
        <v>27.0</v>
      </c>
      <c r="E6" s="1">
        <v>0.0</v>
      </c>
      <c r="F6" s="1">
        <v>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0.0</v>
      </c>
      <c r="C7" s="1">
        <v>0.0</v>
      </c>
      <c r="D7" s="1">
        <v>0.0</v>
      </c>
      <c r="E7" s="1">
        <v>-9.0</v>
      </c>
      <c r="F7" s="1">
        <v>-48.0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0.0</v>
      </c>
      <c r="C8" s="1">
        <v>0.0</v>
      </c>
      <c r="D8" s="1">
        <v>0.0</v>
      </c>
      <c r="E8" s="1">
        <v>0.0</v>
      </c>
      <c r="F8" s="1">
        <v>1.0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0.0</v>
      </c>
      <c r="C9" s="1">
        <v>0.0</v>
      </c>
      <c r="D9" s="1">
        <v>0.0</v>
      </c>
      <c r="E9" s="1">
        <v>76.0</v>
      </c>
      <c r="F9" s="1">
        <v>1.0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0.0</v>
      </c>
      <c r="C10" s="1">
        <v>37.0</v>
      </c>
      <c r="D10" s="1">
        <v>14.0</v>
      </c>
      <c r="E10" s="1">
        <v>22.0</v>
      </c>
      <c r="F10" s="1">
        <v>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0.0</v>
      </c>
      <c r="C11" s="1">
        <v>0.0</v>
      </c>
      <c r="D11" s="1">
        <v>1.0</v>
      </c>
      <c r="E11" s="1">
        <v>-21.0</v>
      </c>
      <c r="F11" s="1">
        <v>5.0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24.0</v>
      </c>
      <c r="C12" s="1">
        <v>27.0</v>
      </c>
      <c r="D12" s="1">
        <v>-1.0</v>
      </c>
      <c r="E12" s="1">
        <v>12.0</v>
      </c>
      <c r="F12" s="1">
        <v>4.0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-1.0</v>
      </c>
      <c r="C13" s="1">
        <v>-1.0</v>
      </c>
      <c r="D13" s="1">
        <v>-5.0</v>
      </c>
      <c r="E13" s="1">
        <v>-8.0</v>
      </c>
      <c r="F13" s="1">
        <v>-7.0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0.0</v>
      </c>
      <c r="C14" s="1">
        <v>0.0</v>
      </c>
      <c r="D14" s="1">
        <v>0.0</v>
      </c>
      <c r="E14" s="1">
        <v>-9.0</v>
      </c>
      <c r="F14" s="1">
        <v>2.0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0.0</v>
      </c>
      <c r="C15" s="1">
        <v>-12.0</v>
      </c>
      <c r="D15" s="1">
        <v>-62.0</v>
      </c>
      <c r="E15" s="1">
        <v>-25.0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0.0</v>
      </c>
      <c r="C16" s="1">
        <v>-12.0</v>
      </c>
      <c r="D16" s="1">
        <v>-62.0</v>
      </c>
      <c r="E16" s="1">
        <v>-10.0</v>
      </c>
      <c r="F16" s="1">
        <v>2.0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1.0</v>
      </c>
      <c r="C17" s="1">
        <v>1.0</v>
      </c>
      <c r="D17" s="1">
        <v>3.0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1.0</v>
      </c>
      <c r="C18" s="1">
        <v>1.0</v>
      </c>
      <c r="D18" s="1">
        <v>3.0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0.0</v>
      </c>
      <c r="C19" s="1">
        <v>-5.0</v>
      </c>
      <c r="D19" s="1">
        <v>-30.0</v>
      </c>
      <c r="E19" s="1">
        <v>-31.0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0.0</v>
      </c>
      <c r="C20" s="1">
        <v>0.0</v>
      </c>
      <c r="D20" s="1">
        <v>0.0</v>
      </c>
      <c r="E20" s="1">
        <v>-60.0</v>
      </c>
      <c r="F20" s="1">
        <v>-60.0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0.0</v>
      </c>
      <c r="C21" s="1">
        <v>-5.0</v>
      </c>
      <c r="D21" s="1">
        <v>-30.0</v>
      </c>
      <c r="E21" s="1">
        <v>-91.0</v>
      </c>
      <c r="F21" s="1">
        <v>-60.0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0.0</v>
      </c>
      <c r="C22" s="1">
        <v>0.0</v>
      </c>
      <c r="D22" s="1">
        <v>10.0</v>
      </c>
      <c r="E22" s="1">
        <v>14.0</v>
      </c>
      <c r="F22" s="1">
        <v>5.0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0.0</v>
      </c>
      <c r="C23" s="1">
        <v>-14.0</v>
      </c>
      <c r="D23" s="1">
        <v>9.0</v>
      </c>
      <c r="E23" s="1">
        <v>4.0</v>
      </c>
      <c r="F23" s="1">
        <v>-3.0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1.0</v>
      </c>
      <c r="C24" s="1">
        <v>1.0</v>
      </c>
      <c r="D24" s="1">
        <v>13.0</v>
      </c>
      <c r="E24" s="1">
        <v>14.0</v>
      </c>
      <c r="F24" s="1">
        <v>5.0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-40.0</v>
      </c>
      <c r="C25" s="1">
        <v>32.0</v>
      </c>
      <c r="D25" s="1">
        <v>7.0</v>
      </c>
      <c r="E25" s="1">
        <v>-4.0</v>
      </c>
      <c r="F25" s="1">
        <v>-45.0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0.0</v>
      </c>
      <c r="C27" s="1">
        <v>0.0</v>
      </c>
      <c r="D27" s="1">
        <v>39.0</v>
      </c>
      <c r="E27" s="1">
        <v>0.0</v>
      </c>
      <c r="F27" s="1">
        <v>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0.0</v>
      </c>
      <c r="C28" s="1">
        <v>0.0</v>
      </c>
      <c r="D28" s="1">
        <v>-3.0</v>
      </c>
      <c r="E28" s="1">
        <v>-6.0</v>
      </c>
      <c r="F28" s="1">
        <v>-4.0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0.0</v>
      </c>
      <c r="C29" s="1">
        <v>0.0</v>
      </c>
      <c r="D29" s="1">
        <v>-3.0</v>
      </c>
      <c r="E29" s="1">
        <v>-5.0</v>
      </c>
      <c r="F29" s="1">
        <v>-4.0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1">
        <v>0.0</v>
      </c>
      <c r="C30" s="1">
        <v>0.0</v>
      </c>
      <c r="D30" s="1">
        <v>-68.0</v>
      </c>
      <c r="E30" s="1">
        <v>85.0</v>
      </c>
      <c r="F30" s="1">
        <v>2.0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1">
        <v>1.0</v>
      </c>
      <c r="C31" s="1">
        <v>1.0</v>
      </c>
      <c r="D31" s="1">
        <v>3.0</v>
      </c>
      <c r="E31" s="1">
        <v>-91.0</v>
      </c>
      <c r="F31" s="1">
        <v>-60.0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55</v>
      </c>
      <c r="B3" s="1">
        <v>0.0</v>
      </c>
      <c r="C3" s="1">
        <v>32.0</v>
      </c>
      <c r="D3" s="1">
        <v>7.0</v>
      </c>
      <c r="E3" s="1">
        <v>2.0</v>
      </c>
      <c r="F3" s="1">
        <v>2.0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56</v>
      </c>
      <c r="B4" s="1">
        <v>0.0</v>
      </c>
      <c r="C4" s="1">
        <v>0.0</v>
      </c>
      <c r="D4" s="1">
        <v>0.0</v>
      </c>
      <c r="E4" s="1">
        <v>9.0</v>
      </c>
      <c r="F4" s="1">
        <v>8.0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57</v>
      </c>
      <c r="B5" s="1">
        <v>0.0</v>
      </c>
      <c r="C5" s="1">
        <v>32.0</v>
      </c>
      <c r="D5" s="1">
        <v>7.0</v>
      </c>
      <c r="E5" s="1">
        <v>12.0</v>
      </c>
      <c r="F5" s="1">
        <v>10.0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58</v>
      </c>
      <c r="B6" s="1">
        <v>0.0</v>
      </c>
      <c r="C6" s="1">
        <v>0.0</v>
      </c>
      <c r="D6" s="1">
        <v>1.0</v>
      </c>
      <c r="E6" s="1">
        <v>51.0</v>
      </c>
      <c r="F6" s="1">
        <v>59.0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59</v>
      </c>
      <c r="B7" s="1">
        <v>0.0</v>
      </c>
      <c r="C7" s="1">
        <v>14.0</v>
      </c>
      <c r="D7" s="1">
        <v>0.0</v>
      </c>
      <c r="E7" s="1">
        <v>0.0</v>
      </c>
      <c r="F7" s="1">
        <v>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60</v>
      </c>
      <c r="B8" s="1">
        <v>0.0</v>
      </c>
      <c r="C8" s="1">
        <v>46.0</v>
      </c>
      <c r="D8" s="1">
        <v>8.0</v>
      </c>
      <c r="E8" s="1">
        <v>13.0</v>
      </c>
      <c r="F8" s="1">
        <v>11.0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61</v>
      </c>
      <c r="B9" s="1">
        <v>1.0</v>
      </c>
      <c r="C9" s="1">
        <v>91.0</v>
      </c>
      <c r="D9" s="1">
        <v>80.0</v>
      </c>
      <c r="E9" s="1">
        <v>70.0</v>
      </c>
      <c r="F9" s="1">
        <v>58.0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62</v>
      </c>
      <c r="B10" s="1">
        <v>0.0</v>
      </c>
      <c r="C10" s="1">
        <v>0.0</v>
      </c>
      <c r="D10" s="1">
        <v>5.0</v>
      </c>
      <c r="E10" s="1">
        <v>38.0</v>
      </c>
      <c r="F10" s="1">
        <v>30.0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63</v>
      </c>
      <c r="B11" s="1">
        <v>1.0</v>
      </c>
      <c r="C11" s="1">
        <v>1.0</v>
      </c>
      <c r="D11" s="1">
        <v>9.0</v>
      </c>
      <c r="E11" s="1">
        <v>14.0</v>
      </c>
      <c r="F11" s="1">
        <v>12.0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64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65</v>
      </c>
      <c r="B13" s="1">
        <v>0.0</v>
      </c>
      <c r="C13" s="1">
        <v>0.0</v>
      </c>
      <c r="D13" s="1">
        <v>92.0</v>
      </c>
      <c r="E13" s="1">
        <v>60.0</v>
      </c>
      <c r="F13" s="1">
        <v>52.0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66</v>
      </c>
      <c r="B14" s="1">
        <v>3.0</v>
      </c>
      <c r="C14" s="1">
        <v>4.0</v>
      </c>
      <c r="D14" s="1">
        <v>6.0</v>
      </c>
      <c r="E14" s="1">
        <v>2.0</v>
      </c>
      <c r="F14" s="1">
        <v>2.0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67</v>
      </c>
      <c r="B15" s="1">
        <v>0.0</v>
      </c>
      <c r="C15" s="1">
        <v>1.0</v>
      </c>
      <c r="D15" s="1">
        <v>0.0</v>
      </c>
      <c r="E15" s="1">
        <v>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68</v>
      </c>
      <c r="B16" s="1">
        <v>0.0</v>
      </c>
      <c r="C16" s="1">
        <v>0.0</v>
      </c>
      <c r="D16" s="1">
        <v>0.0</v>
      </c>
      <c r="E16" s="1">
        <v>60.0</v>
      </c>
      <c r="F16" s="1">
        <v>60.0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69</v>
      </c>
      <c r="B17" s="1">
        <v>1.0</v>
      </c>
      <c r="C17" s="1">
        <v>1.0</v>
      </c>
      <c r="D17" s="1">
        <v>86.0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70</v>
      </c>
      <c r="B18" s="1">
        <v>5.0</v>
      </c>
      <c r="C18" s="1">
        <v>7.0</v>
      </c>
      <c r="D18" s="1">
        <v>8.0</v>
      </c>
      <c r="E18" s="1">
        <v>3.0</v>
      </c>
      <c r="F18" s="1">
        <v>3.0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71</v>
      </c>
      <c r="B19" s="1">
        <v>0.0</v>
      </c>
      <c r="C19" s="1">
        <v>0.0</v>
      </c>
      <c r="D19" s="1">
        <v>0.0</v>
      </c>
      <c r="E19" s="1">
        <v>3.0</v>
      </c>
      <c r="F19" s="1">
        <v>2.0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72</v>
      </c>
      <c r="B20" s="1">
        <v>0.0</v>
      </c>
      <c r="C20" s="1">
        <v>0.0</v>
      </c>
      <c r="D20" s="1">
        <v>37.0</v>
      </c>
      <c r="E20" s="1">
        <v>0.0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73</v>
      </c>
      <c r="B21" s="1">
        <v>5.0</v>
      </c>
      <c r="C21" s="1">
        <v>7.0</v>
      </c>
      <c r="D21" s="1">
        <v>8.0</v>
      </c>
      <c r="E21" s="1">
        <v>7.0</v>
      </c>
      <c r="F21" s="1">
        <v>6.0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74</v>
      </c>
      <c r="B22" s="1">
        <v>100.0</v>
      </c>
      <c r="C22" s="1">
        <v>100.0</v>
      </c>
      <c r="D22" s="1">
        <v>0.0</v>
      </c>
      <c r="E22" s="1">
        <v>0.0</v>
      </c>
      <c r="F22" s="1">
        <v>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75</v>
      </c>
      <c r="B23" s="1">
        <v>0.0</v>
      </c>
      <c r="C23" s="1">
        <v>0.0</v>
      </c>
      <c r="D23" s="1">
        <v>31.0</v>
      </c>
      <c r="E23" s="1">
        <v>47.0</v>
      </c>
      <c r="F23" s="1">
        <v>51.0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76</v>
      </c>
      <c r="B24" s="1">
        <v>-4.0</v>
      </c>
      <c r="C24" s="1">
        <v>-6.0</v>
      </c>
      <c r="D24" s="1">
        <v>-28.0</v>
      </c>
      <c r="E24" s="1">
        <v>-37.0</v>
      </c>
      <c r="F24" s="1">
        <v>-46.0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77</v>
      </c>
      <c r="B25" s="1">
        <v>0.0</v>
      </c>
      <c r="C25" s="1">
        <v>0.0</v>
      </c>
      <c r="D25" s="1">
        <v>-2.0</v>
      </c>
      <c r="E25" s="1">
        <v>-2.0</v>
      </c>
      <c r="F25" s="1">
        <v>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78</v>
      </c>
      <c r="B26" s="1">
        <v>-4.0</v>
      </c>
      <c r="C26" s="1">
        <v>-6.0</v>
      </c>
      <c r="D26" s="1">
        <v>65.0</v>
      </c>
      <c r="E26" s="1">
        <v>7.0</v>
      </c>
      <c r="F26" s="1">
        <v>5.0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79</v>
      </c>
      <c r="B27" s="1">
        <v>-4.0</v>
      </c>
      <c r="C27" s="1">
        <v>-6.0</v>
      </c>
      <c r="D27" s="1">
        <v>65.0</v>
      </c>
      <c r="E27" s="1">
        <v>7.0</v>
      </c>
      <c r="F27" s="1">
        <v>5.0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80</v>
      </c>
      <c r="B28" s="1">
        <v>1.0</v>
      </c>
      <c r="C28" s="1">
        <v>1.0</v>
      </c>
      <c r="D28" s="1">
        <v>9.0</v>
      </c>
      <c r="E28" s="1">
        <v>14.0</v>
      </c>
      <c r="F28" s="1">
        <v>12.0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48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81</v>
      </c>
      <c r="B30" s="1">
        <v>0.0</v>
      </c>
      <c r="C30" s="1">
        <v>1.0</v>
      </c>
      <c r="D30" s="1">
        <v>5.0</v>
      </c>
      <c r="E30" s="1">
        <v>98.0</v>
      </c>
      <c r="F30" s="1">
        <v>3.0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82</v>
      </c>
      <c r="B31" s="1">
        <v>0.0</v>
      </c>
      <c r="C31" s="1">
        <v>1.0</v>
      </c>
      <c r="D31" s="1">
        <v>5.0</v>
      </c>
      <c r="E31" s="1">
        <v>40.0</v>
      </c>
      <c r="F31" s="1">
        <v>98.0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83</v>
      </c>
      <c r="B32" s="1">
        <v>0.0</v>
      </c>
      <c r="C32" s="1" t="s">
        <v>84</v>
      </c>
      <c r="D32" s="1" t="s">
        <v>85</v>
      </c>
      <c r="E32" s="1" t="s">
        <v>86</v>
      </c>
      <c r="F32" s="1" t="s">
        <v>87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88</v>
      </c>
      <c r="B33" s="1">
        <v>-5.0</v>
      </c>
      <c r="C33" s="1">
        <v>-7.0</v>
      </c>
      <c r="D33" s="1">
        <v>-15.0</v>
      </c>
      <c r="E33" s="1">
        <v>6.0</v>
      </c>
      <c r="F33" s="1">
        <v>5.0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89</v>
      </c>
      <c r="B34" s="1">
        <v>0.0</v>
      </c>
      <c r="C34" s="1" t="s">
        <v>90</v>
      </c>
      <c r="D34" s="1" t="s">
        <v>91</v>
      </c>
      <c r="E34" s="1" t="s">
        <v>92</v>
      </c>
      <c r="F34" s="1" t="s">
        <v>93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94</v>
      </c>
      <c r="B35" s="1" t="s">
        <v>95</v>
      </c>
      <c r="C35" s="1">
        <v>1.0</v>
      </c>
      <c r="D35" s="1" t="s">
        <v>95</v>
      </c>
      <c r="E35" s="1">
        <v>4.0</v>
      </c>
      <c r="F35" s="1">
        <v>3.0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96</v>
      </c>
      <c r="B36" s="1">
        <v>0.0</v>
      </c>
      <c r="C36" s="1">
        <v>88.0</v>
      </c>
      <c r="D36" s="1">
        <v>-7.0</v>
      </c>
      <c r="E36" s="1">
        <v>-8.0</v>
      </c>
      <c r="F36" s="1">
        <v>-7.0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97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98</v>
      </c>
      <c r="B38" s="1">
        <v>0.0</v>
      </c>
      <c r="C38" s="1">
        <v>3.0</v>
      </c>
      <c r="D38" s="1">
        <v>3.0</v>
      </c>
      <c r="E38" s="1">
        <v>3.0</v>
      </c>
      <c r="F38" s="1">
        <v>3.0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99</v>
      </c>
      <c r="B39" s="1">
        <v>0.0</v>
      </c>
      <c r="C39" s="1">
        <v>2.0</v>
      </c>
      <c r="D39" s="1">
        <v>4.0</v>
      </c>
      <c r="E39" s="1">
        <v>4.0</v>
      </c>
      <c r="F39" s="1">
        <v>4.0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100</v>
      </c>
      <c r="B2" s="1">
        <v>1.0</v>
      </c>
      <c r="C2" s="1">
        <v>1.0</v>
      </c>
      <c r="D2" s="1">
        <v>4.0</v>
      </c>
      <c r="E2" s="1">
        <v>6.0</v>
      </c>
      <c r="F2" s="1">
        <v>6.0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101</v>
      </c>
      <c r="B3" s="1">
        <v>2.0</v>
      </c>
      <c r="C3" s="1">
        <v>14.0</v>
      </c>
      <c r="D3" s="1">
        <v>1.0</v>
      </c>
      <c r="E3" s="1">
        <v>2.0</v>
      </c>
      <c r="F3" s="1">
        <v>3.0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102</v>
      </c>
      <c r="B4" s="1">
        <v>2.0</v>
      </c>
      <c r="C4" s="1">
        <v>10.0</v>
      </c>
      <c r="D4" s="1">
        <v>0.0</v>
      </c>
      <c r="E4" s="1">
        <v>0.0</v>
      </c>
      <c r="F4" s="1">
        <v>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103</v>
      </c>
      <c r="B5" s="1">
        <v>1.0</v>
      </c>
      <c r="C5" s="1">
        <v>1.0</v>
      </c>
      <c r="D5" s="1">
        <v>6.0</v>
      </c>
      <c r="E5" s="1">
        <v>9.0</v>
      </c>
      <c r="F5" s="1">
        <v>9.0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104</v>
      </c>
      <c r="B6" s="1">
        <v>-1.0</v>
      </c>
      <c r="C6" s="1">
        <v>-1.0</v>
      </c>
      <c r="D6" s="1">
        <v>-6.0</v>
      </c>
      <c r="E6" s="1">
        <v>-9.0</v>
      </c>
      <c r="F6" s="1">
        <v>-9.0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105</v>
      </c>
      <c r="B7" s="1">
        <v>0.0</v>
      </c>
      <c r="C7" s="1">
        <v>-4.0</v>
      </c>
      <c r="D7" s="1">
        <v>-1.0</v>
      </c>
      <c r="E7" s="1">
        <v>-71.0</v>
      </c>
      <c r="F7" s="1">
        <v>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106</v>
      </c>
      <c r="B8" s="1">
        <v>0.0</v>
      </c>
      <c r="C8" s="1">
        <v>0.0</v>
      </c>
      <c r="D8" s="1">
        <v>0.0</v>
      </c>
      <c r="E8" s="1">
        <v>9.0</v>
      </c>
      <c r="F8" s="1">
        <v>69.0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107</v>
      </c>
      <c r="B9" s="1">
        <v>0.0</v>
      </c>
      <c r="C9" s="1">
        <v>-4.0</v>
      </c>
      <c r="D9" s="1">
        <v>-1.0</v>
      </c>
      <c r="E9" s="1">
        <v>-61.0</v>
      </c>
      <c r="F9" s="1">
        <v>69.0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108</v>
      </c>
      <c r="B10" s="1">
        <v>0.0</v>
      </c>
      <c r="C10" s="1">
        <v>0.0</v>
      </c>
      <c r="D10" s="1">
        <v>-12.0</v>
      </c>
      <c r="E10" s="1">
        <v>7.0</v>
      </c>
      <c r="F10" s="1">
        <v>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109</v>
      </c>
      <c r="B11" s="1">
        <v>-1.0</v>
      </c>
      <c r="C11" s="1">
        <v>-1.0</v>
      </c>
      <c r="D11" s="1">
        <v>-20.0</v>
      </c>
      <c r="E11" s="1">
        <v>-9.0</v>
      </c>
      <c r="F11" s="1">
        <v>-8.0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110</v>
      </c>
      <c r="B12" s="1">
        <v>0.0</v>
      </c>
      <c r="C12" s="1">
        <v>-37.0</v>
      </c>
      <c r="D12" s="1">
        <v>-1.0</v>
      </c>
      <c r="E12" s="1">
        <v>41.0</v>
      </c>
      <c r="F12" s="1">
        <v>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111</v>
      </c>
      <c r="B13" s="1">
        <v>-1.0</v>
      </c>
      <c r="C13" s="1">
        <v>-2.0</v>
      </c>
      <c r="D13" s="1">
        <v>-21.0</v>
      </c>
      <c r="E13" s="1">
        <v>-9.0</v>
      </c>
      <c r="F13" s="1">
        <v>-8.0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112</v>
      </c>
      <c r="B14" s="1">
        <v>-1.0</v>
      </c>
      <c r="C14" s="1">
        <v>-2.0</v>
      </c>
      <c r="D14" s="1">
        <v>-21.0</v>
      </c>
      <c r="E14" s="1">
        <v>-9.0</v>
      </c>
      <c r="F14" s="1">
        <v>-8.0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113</v>
      </c>
      <c r="B15" s="1">
        <v>-1.0</v>
      </c>
      <c r="C15" s="1">
        <v>-2.0</v>
      </c>
      <c r="D15" s="1">
        <v>-21.0</v>
      </c>
      <c r="E15" s="1">
        <v>-9.0</v>
      </c>
      <c r="F15" s="1">
        <v>-8.0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114</v>
      </c>
      <c r="B16" s="1">
        <v>-1.0</v>
      </c>
      <c r="C16" s="1">
        <v>-2.0</v>
      </c>
      <c r="D16" s="1">
        <v>-21.0</v>
      </c>
      <c r="E16" s="1">
        <v>-9.0</v>
      </c>
      <c r="F16" s="1">
        <v>-8.0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115</v>
      </c>
      <c r="B17" s="1">
        <v>0.0</v>
      </c>
      <c r="C17" s="1">
        <v>0.0</v>
      </c>
      <c r="D17" s="1">
        <v>0.0</v>
      </c>
      <c r="E17" s="1">
        <v>6.0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116</v>
      </c>
      <c r="B18" s="1">
        <v>-1.0</v>
      </c>
      <c r="C18" s="1">
        <v>-2.0</v>
      </c>
      <c r="D18" s="1">
        <v>-21.0</v>
      </c>
      <c r="E18" s="1">
        <v>-9.0</v>
      </c>
      <c r="F18" s="1">
        <v>-8.0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117</v>
      </c>
      <c r="B19" s="1">
        <v>-1.0</v>
      </c>
      <c r="C19" s="1">
        <v>-2.0</v>
      </c>
      <c r="D19" s="1">
        <v>-21.0</v>
      </c>
      <c r="E19" s="1">
        <v>-9.0</v>
      </c>
      <c r="F19" s="1">
        <v>-8.0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118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119</v>
      </c>
      <c r="B21" s="1">
        <v>0.0</v>
      </c>
      <c r="C21" s="1">
        <v>0.0</v>
      </c>
      <c r="D21" s="1" t="s">
        <v>120</v>
      </c>
      <c r="E21" s="1" t="s">
        <v>121</v>
      </c>
      <c r="F21" s="1" t="s">
        <v>122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123</v>
      </c>
      <c r="B22" s="1">
        <v>0.0</v>
      </c>
      <c r="C22" s="1">
        <v>0.0</v>
      </c>
      <c r="D22" s="1" t="s">
        <v>120</v>
      </c>
      <c r="E22" s="1" t="s">
        <v>121</v>
      </c>
      <c r="F22" s="1" t="s">
        <v>122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124</v>
      </c>
      <c r="B23" s="1">
        <v>0.0</v>
      </c>
      <c r="C23" s="1">
        <v>0.0</v>
      </c>
      <c r="D23" s="1">
        <v>2.0</v>
      </c>
      <c r="E23" s="1">
        <v>20.0</v>
      </c>
      <c r="F23" s="1">
        <v>90.0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125</v>
      </c>
      <c r="B24" s="1">
        <v>0.0</v>
      </c>
      <c r="C24" s="1">
        <v>0.0</v>
      </c>
      <c r="D24" s="1" t="s">
        <v>120</v>
      </c>
      <c r="E24" s="1" t="s">
        <v>121</v>
      </c>
      <c r="F24" s="1" t="s">
        <v>122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126</v>
      </c>
      <c r="B25" s="1">
        <v>0.0</v>
      </c>
      <c r="C25" s="1">
        <v>0.0</v>
      </c>
      <c r="D25" s="1" t="s">
        <v>120</v>
      </c>
      <c r="E25" s="1" t="s">
        <v>121</v>
      </c>
      <c r="F25" s="1" t="s">
        <v>122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127</v>
      </c>
      <c r="B26" s="1">
        <v>0.0</v>
      </c>
      <c r="C26" s="1">
        <v>0.0</v>
      </c>
      <c r="D26" s="1">
        <v>2.0</v>
      </c>
      <c r="E26" s="1">
        <v>20.0</v>
      </c>
      <c r="F26" s="1">
        <v>90.0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128</v>
      </c>
      <c r="B27" s="1">
        <v>0.0</v>
      </c>
      <c r="C27" s="1">
        <v>0.0</v>
      </c>
      <c r="D27" s="1" t="s">
        <v>129</v>
      </c>
      <c r="E27" s="1" t="s">
        <v>130</v>
      </c>
      <c r="F27" s="1" t="s">
        <v>131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132</v>
      </c>
      <c r="B28" s="1">
        <v>0.0</v>
      </c>
      <c r="C28" s="1">
        <v>0.0</v>
      </c>
      <c r="D28" s="1" t="s">
        <v>129</v>
      </c>
      <c r="E28" s="1" t="s">
        <v>130</v>
      </c>
      <c r="F28" s="1" t="s">
        <v>131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133</v>
      </c>
      <c r="B29" s="1">
        <v>1.0</v>
      </c>
      <c r="C29" s="1">
        <v>1.0</v>
      </c>
      <c r="D29" s="1">
        <v>1.0</v>
      </c>
      <c r="E29" s="1">
        <v>1.0</v>
      </c>
      <c r="F29" s="1">
        <v>1.0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48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134</v>
      </c>
      <c r="B31" s="1">
        <v>-1.0</v>
      </c>
      <c r="C31" s="1">
        <v>-1.0</v>
      </c>
      <c r="D31" s="1">
        <v>-5.0</v>
      </c>
      <c r="E31" s="1">
        <v>-9.0</v>
      </c>
      <c r="F31" s="1">
        <v>-9.0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135</v>
      </c>
      <c r="B32" s="1">
        <v>-1.0</v>
      </c>
      <c r="C32" s="1">
        <v>-1.0</v>
      </c>
      <c r="D32" s="1">
        <v>-5.0</v>
      </c>
      <c r="E32" s="1">
        <v>-9.0</v>
      </c>
      <c r="F32" s="1">
        <v>-9.0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136</v>
      </c>
      <c r="B33" s="1">
        <v>-1.0</v>
      </c>
      <c r="C33" s="1">
        <v>-1.0</v>
      </c>
      <c r="D33" s="1">
        <v>-6.0</v>
      </c>
      <c r="E33" s="1">
        <v>-9.0</v>
      </c>
      <c r="F33" s="1">
        <v>-9.0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137</v>
      </c>
      <c r="B34" s="1">
        <v>0.0</v>
      </c>
      <c r="C34" s="1">
        <v>-1.0</v>
      </c>
      <c r="D34" s="1">
        <v>0.0</v>
      </c>
      <c r="E34" s="1">
        <v>0.0</v>
      </c>
      <c r="F34" s="1">
        <v>0.0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138</v>
      </c>
      <c r="B35" s="1">
        <v>-97.0</v>
      </c>
      <c r="C35" s="1">
        <v>-1.0</v>
      </c>
      <c r="D35" s="1">
        <v>-12.0</v>
      </c>
      <c r="E35" s="1">
        <v>-6.0</v>
      </c>
      <c r="F35" s="1">
        <v>-5.0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139</v>
      </c>
      <c r="B36" s="1">
        <v>128.0</v>
      </c>
      <c r="C36" s="1">
        <v>88.0</v>
      </c>
      <c r="D36" s="1">
        <v>0.0</v>
      </c>
      <c r="E36" s="1">
        <v>0.0</v>
      </c>
      <c r="F36" s="1">
        <v>0.0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140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141</v>
      </c>
      <c r="B38" s="1">
        <v>1.0</v>
      </c>
      <c r="C38" s="1">
        <v>1.0</v>
      </c>
      <c r="D38" s="1">
        <v>4.0</v>
      </c>
      <c r="E38" s="1">
        <v>6.0</v>
      </c>
      <c r="F38" s="1">
        <v>6.0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142</v>
      </c>
      <c r="B39" s="1">
        <v>2.0</v>
      </c>
      <c r="C39" s="1">
        <v>14.0</v>
      </c>
      <c r="D39" s="1">
        <v>1.0</v>
      </c>
      <c r="E39" s="1">
        <v>2.0</v>
      </c>
      <c r="F39" s="1">
        <v>3.0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143</v>
      </c>
      <c r="B40" s="1">
        <v>0.0</v>
      </c>
      <c r="C40" s="1">
        <v>196.0</v>
      </c>
      <c r="D40" s="1">
        <v>0.0</v>
      </c>
      <c r="E40" s="1">
        <v>0.0</v>
      </c>
      <c r="F40" s="1">
        <v>0.0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144</v>
      </c>
      <c r="B41" s="1">
        <v>513.0</v>
      </c>
      <c r="C41" s="1">
        <v>286.0</v>
      </c>
      <c r="D41" s="1">
        <v>0.0</v>
      </c>
      <c r="E41" s="1">
        <v>10.0</v>
      </c>
      <c r="F41" s="1">
        <v>15.0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145</v>
      </c>
      <c r="B42" s="1">
        <v>0.0</v>
      </c>
      <c r="C42" s="1">
        <v>452.0</v>
      </c>
      <c r="D42" s="1">
        <v>0.0</v>
      </c>
      <c r="E42" s="1">
        <v>66.0</v>
      </c>
      <c r="F42" s="1">
        <v>94.0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146</v>
      </c>
      <c r="B43" s="1">
        <v>0.0</v>
      </c>
      <c r="C43" s="1">
        <v>0.0</v>
      </c>
      <c r="D43" s="1">
        <v>0.0</v>
      </c>
      <c r="E43" s="1">
        <v>7.0</v>
      </c>
      <c r="F43" s="1">
        <v>549.0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147</v>
      </c>
      <c r="B44" s="1">
        <v>0.0</v>
      </c>
      <c r="C44" s="1">
        <v>738.0</v>
      </c>
      <c r="D44" s="1">
        <v>0.0</v>
      </c>
      <c r="E44" s="1">
        <v>76.0</v>
      </c>
      <c r="F44" s="1">
        <v>1.0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149</v>
      </c>
      <c r="B3" s="1">
        <v>0.0</v>
      </c>
      <c r="C3" s="1" t="s">
        <v>150</v>
      </c>
      <c r="D3" s="1" t="s">
        <v>151</v>
      </c>
      <c r="E3" s="1" t="s">
        <v>152</v>
      </c>
      <c r="F3" s="1" t="s">
        <v>153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154</v>
      </c>
      <c r="B4" s="1">
        <v>0.0</v>
      </c>
      <c r="C4" s="1" t="s">
        <v>155</v>
      </c>
      <c r="D4" s="1" t="s">
        <v>156</v>
      </c>
      <c r="E4" s="1" t="s">
        <v>157</v>
      </c>
      <c r="F4" s="1" t="s">
        <v>158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159</v>
      </c>
      <c r="B5" s="1">
        <v>0.0</v>
      </c>
      <c r="C5" s="1" t="s">
        <v>160</v>
      </c>
      <c r="D5" s="1" t="s">
        <v>161</v>
      </c>
      <c r="E5" s="1" t="s">
        <v>162</v>
      </c>
      <c r="F5" s="1" t="s">
        <v>163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164</v>
      </c>
      <c r="B6" s="1">
        <v>0.0</v>
      </c>
      <c r="C6" s="1" t="s">
        <v>160</v>
      </c>
      <c r="D6" s="1" t="s">
        <v>161</v>
      </c>
      <c r="E6" s="1" t="s">
        <v>165</v>
      </c>
      <c r="F6" s="1" t="s">
        <v>163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167</v>
      </c>
      <c r="B8" s="1">
        <v>0.0</v>
      </c>
      <c r="C8" s="1" t="s">
        <v>168</v>
      </c>
      <c r="D8" s="1" t="s">
        <v>169</v>
      </c>
      <c r="E8" s="1" t="s">
        <v>170</v>
      </c>
      <c r="F8" s="1" t="s">
        <v>171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172</v>
      </c>
      <c r="B9" s="1">
        <v>0.0</v>
      </c>
      <c r="C9" s="1" t="s">
        <v>173</v>
      </c>
      <c r="D9" s="1" t="s">
        <v>174</v>
      </c>
      <c r="E9" s="1" t="s">
        <v>175</v>
      </c>
      <c r="F9" s="1" t="s">
        <v>176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177</v>
      </c>
      <c r="B10" s="1" t="s">
        <v>178</v>
      </c>
      <c r="C10" s="1" t="s">
        <v>179</v>
      </c>
      <c r="D10" s="1" t="s">
        <v>180</v>
      </c>
      <c r="E10" s="1" t="s">
        <v>181</v>
      </c>
      <c r="F10" s="1" t="s">
        <v>182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183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184</v>
      </c>
      <c r="B12" s="1">
        <v>0.0</v>
      </c>
      <c r="C12" s="1" t="s">
        <v>185</v>
      </c>
      <c r="D12" s="1">
        <v>0.0</v>
      </c>
      <c r="E12" s="1" t="s">
        <v>186</v>
      </c>
      <c r="F12" s="1" t="s">
        <v>187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188</v>
      </c>
      <c r="B13" s="1">
        <v>0.0</v>
      </c>
      <c r="C13" s="1" t="s">
        <v>189</v>
      </c>
      <c r="D13" s="1">
        <v>0.0</v>
      </c>
      <c r="E13" s="1" t="s">
        <v>190</v>
      </c>
      <c r="F13" s="1" t="s">
        <v>191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192</v>
      </c>
      <c r="B14" s="1">
        <v>0.0</v>
      </c>
      <c r="C14" s="1">
        <v>0.0</v>
      </c>
      <c r="D14" s="1">
        <v>0.0</v>
      </c>
      <c r="E14" s="1" t="s">
        <v>193</v>
      </c>
      <c r="F14" s="1" t="s">
        <v>194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195</v>
      </c>
      <c r="B15" s="1">
        <v>0.0</v>
      </c>
      <c r="C15" s="1">
        <v>0.0</v>
      </c>
      <c r="D15" s="1">
        <v>0.0</v>
      </c>
      <c r="E15" s="1" t="s">
        <v>196</v>
      </c>
      <c r="F15" s="1" t="s">
        <v>197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198</v>
      </c>
      <c r="B16" s="1" t="s">
        <v>199</v>
      </c>
      <c r="C16" s="1" t="s">
        <v>200</v>
      </c>
      <c r="D16" s="1" t="s">
        <v>201</v>
      </c>
      <c r="E16" s="1" t="s">
        <v>202</v>
      </c>
      <c r="F16" s="1" t="s">
        <v>203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204</v>
      </c>
      <c r="B17" s="1">
        <v>0.0</v>
      </c>
      <c r="C17" s="1" t="s">
        <v>205</v>
      </c>
      <c r="D17" s="1" t="s">
        <v>206</v>
      </c>
      <c r="E17" s="1" t="s">
        <v>207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208</v>
      </c>
      <c r="B18" s="1">
        <v>0.0</v>
      </c>
      <c r="C18" s="1" t="s">
        <v>209</v>
      </c>
      <c r="D18" s="1" t="s">
        <v>210</v>
      </c>
      <c r="E18" s="1" t="s">
        <v>211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212</v>
      </c>
      <c r="B19" s="1">
        <v>0.0</v>
      </c>
      <c r="C19" s="1" t="s">
        <v>209</v>
      </c>
      <c r="D19" s="1" t="s">
        <v>210</v>
      </c>
      <c r="E19" s="1" t="s">
        <v>211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213</v>
      </c>
      <c r="B20" s="1">
        <v>0.0</v>
      </c>
      <c r="C20" s="1" t="s">
        <v>214</v>
      </c>
      <c r="D20" s="1">
        <v>0.0</v>
      </c>
      <c r="E20" s="1" t="s">
        <v>215</v>
      </c>
      <c r="F20" s="1" t="s">
        <v>216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217</v>
      </c>
      <c r="B21" s="1">
        <v>0.0</v>
      </c>
      <c r="C21" s="1" t="s">
        <v>218</v>
      </c>
      <c r="D21" s="1" t="s">
        <v>219</v>
      </c>
      <c r="E21" s="1" t="s">
        <v>220</v>
      </c>
      <c r="F21" s="1" t="s">
        <v>221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222</v>
      </c>
      <c r="B22" s="1">
        <v>0.0</v>
      </c>
      <c r="C22" s="1" t="s">
        <v>214</v>
      </c>
      <c r="D22" s="1">
        <v>0.0</v>
      </c>
      <c r="E22" s="1" t="s">
        <v>215</v>
      </c>
      <c r="F22" s="1" t="s">
        <v>216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223</v>
      </c>
      <c r="B23" s="1">
        <v>0.0</v>
      </c>
      <c r="C23" s="1" t="s">
        <v>218</v>
      </c>
      <c r="D23" s="1" t="s">
        <v>219</v>
      </c>
      <c r="E23" s="1" t="s">
        <v>220</v>
      </c>
      <c r="F23" s="1" t="s">
        <v>221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224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225</v>
      </c>
      <c r="B25" s="1">
        <v>0.0</v>
      </c>
      <c r="C25" s="1" t="s">
        <v>226</v>
      </c>
      <c r="D25" s="1" t="s">
        <v>227</v>
      </c>
      <c r="E25" s="1" t="s">
        <v>228</v>
      </c>
      <c r="F25" s="1" t="s">
        <v>229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230</v>
      </c>
      <c r="B26" s="1">
        <v>0.0</v>
      </c>
      <c r="C26" s="1" t="s">
        <v>226</v>
      </c>
      <c r="D26" s="1" t="s">
        <v>227</v>
      </c>
      <c r="E26" s="1" t="s">
        <v>228</v>
      </c>
      <c r="F26" s="1" t="s">
        <v>229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231</v>
      </c>
      <c r="B27" s="1">
        <v>0.0</v>
      </c>
      <c r="C27" s="1" t="s">
        <v>232</v>
      </c>
      <c r="D27" s="1" t="s">
        <v>233</v>
      </c>
      <c r="E27" s="1" t="s">
        <v>234</v>
      </c>
      <c r="F27" s="1" t="s">
        <v>235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236</v>
      </c>
      <c r="B28" s="1">
        <v>0.0</v>
      </c>
      <c r="C28" s="1" t="s">
        <v>237</v>
      </c>
      <c r="D28" s="1" t="s">
        <v>238</v>
      </c>
      <c r="E28" s="1" t="s">
        <v>239</v>
      </c>
      <c r="F28" s="1" t="s">
        <v>240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241</v>
      </c>
      <c r="B29" s="1">
        <v>0.0</v>
      </c>
      <c r="C29" s="1" t="s">
        <v>237</v>
      </c>
      <c r="D29" s="1" t="s">
        <v>238</v>
      </c>
      <c r="E29" s="1" t="s">
        <v>239</v>
      </c>
      <c r="F29" s="1" t="s">
        <v>240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242</v>
      </c>
      <c r="B30" s="1">
        <v>0.0</v>
      </c>
      <c r="C30" s="1" t="s">
        <v>243</v>
      </c>
      <c r="D30" s="1">
        <v>0.0</v>
      </c>
      <c r="E30" s="1" t="s">
        <v>244</v>
      </c>
      <c r="F30" s="1" t="s">
        <v>245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246</v>
      </c>
      <c r="B31" s="1">
        <v>0.0</v>
      </c>
      <c r="C31" s="1">
        <v>0.0</v>
      </c>
      <c r="D31" s="1" t="s">
        <v>247</v>
      </c>
      <c r="E31" s="1" t="s">
        <v>248</v>
      </c>
      <c r="F31" s="1" t="s">
        <v>249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250</v>
      </c>
      <c r="B32" s="1">
        <v>0.0</v>
      </c>
      <c r="C32" s="1" t="s">
        <v>251</v>
      </c>
      <c r="D32" s="1" t="s">
        <v>252</v>
      </c>
      <c r="E32" s="1" t="s">
        <v>253</v>
      </c>
      <c r="F32" s="1" t="s">
        <v>254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255</v>
      </c>
      <c r="B33" s="1">
        <v>0.0</v>
      </c>
      <c r="C33" s="1" t="s">
        <v>256</v>
      </c>
      <c r="D33" s="1" t="s">
        <v>257</v>
      </c>
      <c r="E33" s="1">
        <v>0.0</v>
      </c>
      <c r="F33" s="1" t="s">
        <v>258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259</v>
      </c>
      <c r="B34" s="1">
        <v>0.0</v>
      </c>
      <c r="C34" s="1" t="s">
        <v>260</v>
      </c>
      <c r="D34" s="1" t="s">
        <v>261</v>
      </c>
      <c r="E34" s="1">
        <v>0.0</v>
      </c>
      <c r="F34" s="1" t="s">
        <v>262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263</v>
      </c>
      <c r="B35" s="1">
        <v>0.0</v>
      </c>
      <c r="C35" s="1" t="s">
        <v>264</v>
      </c>
      <c r="D35" s="1" t="s">
        <v>265</v>
      </c>
      <c r="E35" s="1" t="s">
        <v>266</v>
      </c>
      <c r="F35" s="1" t="s">
        <v>267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268</v>
      </c>
      <c r="B36" s="1">
        <v>0.0</v>
      </c>
      <c r="C36" s="1">
        <v>0.0</v>
      </c>
      <c r="D36" s="1">
        <v>0.0</v>
      </c>
      <c r="E36" s="1" t="s">
        <v>269</v>
      </c>
      <c r="F36" s="1" t="s">
        <v>270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271</v>
      </c>
      <c r="B37" s="1">
        <v>0.0</v>
      </c>
      <c r="C37" s="1">
        <v>0.0</v>
      </c>
      <c r="D37" s="1">
        <v>0.0</v>
      </c>
      <c r="E37" s="1" t="s">
        <v>272</v>
      </c>
      <c r="F37" s="1" t="s">
        <v>273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274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275</v>
      </c>
      <c r="B39" s="1">
        <v>0.0</v>
      </c>
      <c r="C39" s="1">
        <v>0.0</v>
      </c>
      <c r="D39" s="1" t="s">
        <v>276</v>
      </c>
      <c r="E39" s="1" t="s">
        <v>277</v>
      </c>
      <c r="F39" s="1" t="s">
        <v>278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279</v>
      </c>
      <c r="B40" s="1">
        <v>0.0</v>
      </c>
      <c r="C40" s="1">
        <v>0.0</v>
      </c>
      <c r="D40" s="1" t="s">
        <v>276</v>
      </c>
      <c r="E40" s="1" t="s">
        <v>277</v>
      </c>
      <c r="F40" s="1" t="s">
        <v>278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280</v>
      </c>
      <c r="B41" s="1">
        <v>0.0</v>
      </c>
      <c r="C41" s="1">
        <v>0.0</v>
      </c>
      <c r="D41" s="1" t="s">
        <v>281</v>
      </c>
      <c r="E41" s="1" t="s">
        <v>282</v>
      </c>
      <c r="F41" s="1" t="s">
        <v>283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284</v>
      </c>
      <c r="B42" s="1">
        <v>0.0</v>
      </c>
      <c r="C42" s="1">
        <v>0.0</v>
      </c>
      <c r="D42" s="1" t="s">
        <v>285</v>
      </c>
      <c r="E42" s="1" t="s">
        <v>286</v>
      </c>
      <c r="F42" s="1" t="s">
        <v>287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288</v>
      </c>
      <c r="B43" s="1">
        <v>0.0</v>
      </c>
      <c r="C43" s="1">
        <v>0.0</v>
      </c>
      <c r="D43" s="1" t="s">
        <v>285</v>
      </c>
      <c r="E43" s="1" t="s">
        <v>286</v>
      </c>
      <c r="F43" s="1" t="s">
        <v>287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289</v>
      </c>
      <c r="B44" s="1">
        <v>0.0</v>
      </c>
      <c r="C44" s="1">
        <v>0.0</v>
      </c>
      <c r="D44" s="1" t="s">
        <v>290</v>
      </c>
      <c r="E44" s="1" t="s">
        <v>291</v>
      </c>
      <c r="F44" s="1" t="s">
        <v>292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293</v>
      </c>
      <c r="B45" s="1">
        <v>0.0</v>
      </c>
      <c r="C45" s="1">
        <v>0.0</v>
      </c>
      <c r="D45" s="1" t="s">
        <v>294</v>
      </c>
      <c r="E45" s="1" t="s">
        <v>295</v>
      </c>
      <c r="F45" s="1" t="s">
        <v>296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297</v>
      </c>
      <c r="B46" s="1">
        <v>0.0</v>
      </c>
      <c r="C46" s="1">
        <v>0.0</v>
      </c>
      <c r="D46" s="1" t="s">
        <v>298</v>
      </c>
      <c r="E46" s="1" t="s">
        <v>299</v>
      </c>
      <c r="F46" s="1" t="s">
        <v>300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301</v>
      </c>
      <c r="B47" s="1">
        <v>0.0</v>
      </c>
      <c r="C47" s="1">
        <v>0.0</v>
      </c>
      <c r="D47" s="1" t="s">
        <v>302</v>
      </c>
      <c r="E47" s="1" t="s">
        <v>303</v>
      </c>
      <c r="F47" s="1" t="s">
        <v>304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305</v>
      </c>
      <c r="B48" s="1">
        <v>0.0</v>
      </c>
      <c r="C48" s="1">
        <v>0.0</v>
      </c>
      <c r="D48" s="1" t="s">
        <v>306</v>
      </c>
      <c r="E48" s="1" t="s">
        <v>307</v>
      </c>
      <c r="F48" s="1" t="s">
        <v>308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309</v>
      </c>
      <c r="B49" s="1">
        <v>0.0</v>
      </c>
      <c r="C49" s="1">
        <v>0.0</v>
      </c>
      <c r="D49" s="1" t="s">
        <v>310</v>
      </c>
      <c r="E49" s="1" t="s">
        <v>311</v>
      </c>
      <c r="F49" s="1" t="s">
        <v>312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313</v>
      </c>
      <c r="B50" s="1">
        <v>0.0</v>
      </c>
      <c r="C50" s="1">
        <v>0.0</v>
      </c>
      <c r="D50" s="1">
        <v>0.0</v>
      </c>
      <c r="E50" s="1">
        <v>0.0</v>
      </c>
      <c r="F50" s="1" t="s">
        <v>314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315</v>
      </c>
      <c r="B51" s="1">
        <v>0.0</v>
      </c>
      <c r="C51" s="1">
        <v>0.0</v>
      </c>
      <c r="D51" s="1">
        <v>0.0</v>
      </c>
      <c r="E51" s="1">
        <v>0.0</v>
      </c>
      <c r="F51" s="1" t="s">
        <v>316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317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318</v>
      </c>
      <c r="B53" s="1">
        <v>0.0</v>
      </c>
      <c r="C53" s="1">
        <v>0.0</v>
      </c>
      <c r="D53" s="1">
        <v>0.0</v>
      </c>
      <c r="E53" s="1" t="s">
        <v>319</v>
      </c>
      <c r="F53" s="1" t="s">
        <v>320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321</v>
      </c>
      <c r="B54" s="1">
        <v>0.0</v>
      </c>
      <c r="C54" s="1">
        <v>0.0</v>
      </c>
      <c r="D54" s="1">
        <v>0.0</v>
      </c>
      <c r="E54" s="1" t="s">
        <v>319</v>
      </c>
      <c r="F54" s="1" t="s">
        <v>320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322</v>
      </c>
      <c r="B55" s="1">
        <v>0.0</v>
      </c>
      <c r="C55" s="1">
        <v>0.0</v>
      </c>
      <c r="D55" s="1">
        <v>0.0</v>
      </c>
      <c r="E55" s="1" t="s">
        <v>323</v>
      </c>
      <c r="F55" s="1" t="s">
        <v>324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325</v>
      </c>
      <c r="B56" s="1">
        <v>0.0</v>
      </c>
      <c r="C56" s="1">
        <v>0.0</v>
      </c>
      <c r="D56" s="1">
        <v>0.0</v>
      </c>
      <c r="E56" s="1" t="s">
        <v>326</v>
      </c>
      <c r="F56" s="1" t="s">
        <v>327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328</v>
      </c>
      <c r="B57" s="1">
        <v>0.0</v>
      </c>
      <c r="C57" s="1">
        <v>0.0</v>
      </c>
      <c r="D57" s="1">
        <v>0.0</v>
      </c>
      <c r="E57" s="1" t="s">
        <v>326</v>
      </c>
      <c r="F57" s="1" t="s">
        <v>327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329</v>
      </c>
      <c r="B58" s="1">
        <v>0.0</v>
      </c>
      <c r="C58" s="1">
        <v>0.0</v>
      </c>
      <c r="D58" s="1">
        <v>0.0</v>
      </c>
      <c r="E58" s="1" t="s">
        <v>330</v>
      </c>
      <c r="F58" s="1" t="s">
        <v>331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332</v>
      </c>
      <c r="B59" s="1">
        <v>0.0</v>
      </c>
      <c r="C59" s="1">
        <v>0.0</v>
      </c>
      <c r="D59" s="1">
        <v>0.0</v>
      </c>
      <c r="E59" s="1" t="s">
        <v>333</v>
      </c>
      <c r="F59" s="1" t="s">
        <v>334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335</v>
      </c>
      <c r="B60" s="1">
        <v>0.0</v>
      </c>
      <c r="C60" s="1">
        <v>0.0</v>
      </c>
      <c r="D60" s="1">
        <v>0.0</v>
      </c>
      <c r="E60" s="1" t="s">
        <v>336</v>
      </c>
      <c r="F60" s="1" t="s">
        <v>337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338</v>
      </c>
      <c r="B61" s="1">
        <v>0.0</v>
      </c>
      <c r="C61" s="1">
        <v>0.0</v>
      </c>
      <c r="D61" s="1">
        <v>0.0</v>
      </c>
      <c r="E61" s="1" t="s">
        <v>339</v>
      </c>
      <c r="F61" s="1" t="s">
        <v>340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341</v>
      </c>
      <c r="B62" s="1">
        <v>0.0</v>
      </c>
      <c r="C62" s="1">
        <v>0.0</v>
      </c>
      <c r="D62" s="1">
        <v>0.0</v>
      </c>
      <c r="E62" s="1" t="s">
        <v>342</v>
      </c>
      <c r="F62" s="1" t="s">
        <v>343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344</v>
      </c>
      <c r="B63" s="1">
        <v>0.0</v>
      </c>
      <c r="C63" s="1">
        <v>0.0</v>
      </c>
      <c r="D63" s="1">
        <v>0.0</v>
      </c>
      <c r="E63" s="1" t="s">
        <v>345</v>
      </c>
      <c r="F63" s="1" t="s">
        <v>346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 t="s">
        <v>347</v>
      </c>
      <c r="C1" s="1" t="s">
        <v>348</v>
      </c>
      <c r="D1" s="1" t="s">
        <v>349</v>
      </c>
      <c r="E1" s="1" t="s">
        <v>350</v>
      </c>
      <c r="F1" s="1" t="s">
        <v>351</v>
      </c>
      <c r="G1" s="1" t="s">
        <v>352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353</v>
      </c>
      <c r="B2" s="1" t="s">
        <v>354</v>
      </c>
      <c r="C2" s="1" t="s">
        <v>355</v>
      </c>
      <c r="D2" s="1" t="s">
        <v>356</v>
      </c>
      <c r="E2" s="1" t="s">
        <v>357</v>
      </c>
      <c r="F2" s="1" t="s">
        <v>357</v>
      </c>
      <c r="G2" s="1" t="s">
        <v>358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359</v>
      </c>
      <c r="B3" s="1" t="s">
        <v>358</v>
      </c>
      <c r="C3" s="1" t="s">
        <v>360</v>
      </c>
      <c r="D3" s="1" t="s">
        <v>361</v>
      </c>
      <c r="E3" s="1" t="s">
        <v>362</v>
      </c>
      <c r="F3" s="1" t="s">
        <v>363</v>
      </c>
      <c r="G3" s="1" t="s">
        <v>358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364</v>
      </c>
      <c r="B4" s="1" t="s">
        <v>354</v>
      </c>
      <c r="C4" s="1" t="s">
        <v>355</v>
      </c>
      <c r="D4" s="1" t="s">
        <v>356</v>
      </c>
      <c r="E4" s="1" t="s">
        <v>357</v>
      </c>
      <c r="F4" s="1" t="s">
        <v>357</v>
      </c>
      <c r="G4" s="1" t="s">
        <v>357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359</v>
      </c>
      <c r="B5" s="1" t="s">
        <v>358</v>
      </c>
      <c r="C5" s="1" t="s">
        <v>360</v>
      </c>
      <c r="D5" s="1" t="s">
        <v>361</v>
      </c>
      <c r="E5" s="1" t="s">
        <v>362</v>
      </c>
      <c r="F5" s="1" t="s">
        <v>363</v>
      </c>
      <c r="G5" s="1" t="s">
        <v>363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365</v>
      </c>
      <c r="B6" s="1" t="s">
        <v>366</v>
      </c>
      <c r="C6" s="1" t="s">
        <v>367</v>
      </c>
      <c r="D6" s="1" t="s">
        <v>368</v>
      </c>
      <c r="E6" s="1" t="s">
        <v>369</v>
      </c>
      <c r="F6" s="1" t="s">
        <v>370</v>
      </c>
      <c r="G6" s="1" t="s">
        <v>371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372</v>
      </c>
      <c r="B7" s="1" t="s">
        <v>358</v>
      </c>
      <c r="C7" s="1" t="s">
        <v>358</v>
      </c>
      <c r="D7" s="1" t="s">
        <v>358</v>
      </c>
      <c r="E7" s="1" t="s">
        <v>358</v>
      </c>
      <c r="F7" s="1" t="s">
        <v>358</v>
      </c>
      <c r="G7" s="1" t="s">
        <v>358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373</v>
      </c>
      <c r="B8" s="1" t="s">
        <v>374</v>
      </c>
      <c r="C8" s="1" t="s">
        <v>375</v>
      </c>
      <c r="D8" s="1" t="s">
        <v>375</v>
      </c>
      <c r="E8" s="1" t="s">
        <v>375</v>
      </c>
      <c r="F8" s="1" t="s">
        <v>375</v>
      </c>
      <c r="G8" s="1" t="s">
        <v>376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377</v>
      </c>
      <c r="B9" s="1" t="s">
        <v>358</v>
      </c>
      <c r="C9" s="1" t="s">
        <v>358</v>
      </c>
      <c r="D9" s="1" t="s">
        <v>358</v>
      </c>
      <c r="E9" s="1" t="s">
        <v>358</v>
      </c>
      <c r="F9" s="1" t="s">
        <v>358</v>
      </c>
      <c r="G9" s="1" t="s">
        <v>378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379</v>
      </c>
      <c r="B10" s="1" t="s">
        <v>358</v>
      </c>
      <c r="C10" s="1" t="s">
        <v>358</v>
      </c>
      <c r="D10" s="1" t="s">
        <v>358</v>
      </c>
      <c r="E10" s="1" t="s">
        <v>358</v>
      </c>
      <c r="F10" s="1" t="s">
        <v>358</v>
      </c>
      <c r="G10" s="1" t="s">
        <v>378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380</v>
      </c>
      <c r="B11" s="1" t="s">
        <v>358</v>
      </c>
      <c r="C11" s="1" t="s">
        <v>358</v>
      </c>
      <c r="D11" s="1" t="s">
        <v>358</v>
      </c>
      <c r="E11" s="1" t="s">
        <v>358</v>
      </c>
      <c r="F11" s="1" t="s">
        <v>358</v>
      </c>
      <c r="G11" s="1" t="s">
        <v>358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381</v>
      </c>
      <c r="B12" s="1" t="s">
        <v>374</v>
      </c>
      <c r="C12" s="1" t="s">
        <v>374</v>
      </c>
      <c r="D12" s="1" t="s">
        <v>374</v>
      </c>
      <c r="E12" s="1" t="s">
        <v>382</v>
      </c>
      <c r="F12" s="1" t="s">
        <v>369</v>
      </c>
      <c r="G12" s="1" t="s">
        <v>383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384</v>
      </c>
      <c r="B13" s="1" t="s">
        <v>385</v>
      </c>
      <c r="C13" s="1" t="s">
        <v>358</v>
      </c>
      <c r="D13" s="1" t="s">
        <v>358</v>
      </c>
      <c r="E13" s="1" t="s">
        <v>358</v>
      </c>
      <c r="F13" s="1" t="s">
        <v>358</v>
      </c>
      <c r="G13" s="1" t="s">
        <v>358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386</v>
      </c>
      <c r="B14" s="1" t="s">
        <v>387</v>
      </c>
      <c r="C14" s="1" t="s">
        <v>358</v>
      </c>
      <c r="D14" s="1" t="s">
        <v>358</v>
      </c>
      <c r="E14" s="1" t="s">
        <v>358</v>
      </c>
      <c r="F14" s="1" t="s">
        <v>358</v>
      </c>
      <c r="G14" s="1" t="s">
        <v>358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388</v>
      </c>
      <c r="B15" s="1" t="s">
        <v>358</v>
      </c>
      <c r="C15" s="1" t="s">
        <v>358</v>
      </c>
      <c r="D15" s="1" t="s">
        <v>358</v>
      </c>
      <c r="E15" s="1" t="s">
        <v>358</v>
      </c>
      <c r="F15" s="1" t="s">
        <v>358</v>
      </c>
      <c r="G15" s="1" t="s">
        <v>358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389</v>
      </c>
      <c r="B16" s="1" t="s">
        <v>358</v>
      </c>
      <c r="C16" s="1" t="s">
        <v>358</v>
      </c>
      <c r="D16" s="1" t="s">
        <v>358</v>
      </c>
      <c r="E16" s="1" t="s">
        <v>358</v>
      </c>
      <c r="F16" s="1" t="s">
        <v>358</v>
      </c>
      <c r="G16" s="1" t="s">
        <v>358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390</v>
      </c>
      <c r="B17" s="1" t="s">
        <v>391</v>
      </c>
      <c r="C17" s="1" t="s">
        <v>121</v>
      </c>
      <c r="D17" s="1" t="s">
        <v>122</v>
      </c>
      <c r="E17" s="1" t="s">
        <v>392</v>
      </c>
      <c r="F17" s="1" t="s">
        <v>393</v>
      </c>
      <c r="G17" s="1" t="s">
        <v>394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395</v>
      </c>
      <c r="B18" s="1" t="s">
        <v>358</v>
      </c>
      <c r="C18" s="1" t="s">
        <v>358</v>
      </c>
      <c r="D18" s="1" t="s">
        <v>358</v>
      </c>
      <c r="E18" s="1" t="s">
        <v>358</v>
      </c>
      <c r="F18" s="1" t="s">
        <v>358</v>
      </c>
      <c r="G18" s="1" t="s">
        <v>358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396</v>
      </c>
      <c r="B19" s="1" t="s">
        <v>358</v>
      </c>
      <c r="C19" s="1" t="s">
        <v>358</v>
      </c>
      <c r="D19" s="1" t="s">
        <v>358</v>
      </c>
      <c r="E19" s="1" t="s">
        <v>358</v>
      </c>
      <c r="F19" s="1" t="s">
        <v>358</v>
      </c>
      <c r="G19" s="1" t="s">
        <v>397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134</v>
      </c>
      <c r="B20" s="1" t="s">
        <v>358</v>
      </c>
      <c r="C20" s="1" t="s">
        <v>358</v>
      </c>
      <c r="D20" s="1" t="s">
        <v>358</v>
      </c>
      <c r="E20" s="1" t="s">
        <v>358</v>
      </c>
      <c r="F20" s="1" t="s">
        <v>358</v>
      </c>
      <c r="G20" s="1" t="s">
        <v>358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398</v>
      </c>
      <c r="B21" s="1" t="s">
        <v>399</v>
      </c>
      <c r="C21" s="1" t="s">
        <v>400</v>
      </c>
      <c r="D21" s="1" t="s">
        <v>401</v>
      </c>
      <c r="E21" s="1" t="s">
        <v>402</v>
      </c>
      <c r="F21" s="1" t="s">
        <v>403</v>
      </c>
      <c r="G21" s="1" t="s">
        <v>404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405</v>
      </c>
      <c r="B22" s="1" t="s">
        <v>406</v>
      </c>
      <c r="C22" s="1" t="s">
        <v>407</v>
      </c>
      <c r="D22" s="1" t="s">
        <v>408</v>
      </c>
      <c r="E22" s="1" t="s">
        <v>409</v>
      </c>
      <c r="F22" s="1" t="s">
        <v>410</v>
      </c>
      <c r="G22" s="1" t="s">
        <v>411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96</v>
      </c>
      <c r="B23" s="1" t="s">
        <v>358</v>
      </c>
      <c r="C23" s="1" t="s">
        <v>358</v>
      </c>
      <c r="D23" s="1" t="s">
        <v>358</v>
      </c>
      <c r="E23" s="1" t="s">
        <v>358</v>
      </c>
      <c r="F23" s="1" t="s">
        <v>358</v>
      </c>
      <c r="G23" s="1" t="s">
        <v>358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412</v>
      </c>
      <c r="B24" s="1" t="s">
        <v>413</v>
      </c>
      <c r="C24" s="1" t="s">
        <v>414</v>
      </c>
      <c r="D24" s="1" t="s">
        <v>415</v>
      </c>
      <c r="E24" s="1" t="s">
        <v>416</v>
      </c>
      <c r="F24" s="1" t="s">
        <v>416</v>
      </c>
      <c r="G24" s="1" t="s">
        <v>416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417</v>
      </c>
      <c r="B25" s="1" t="s">
        <v>418</v>
      </c>
      <c r="C25" s="1" t="s">
        <v>419</v>
      </c>
      <c r="D25" s="1" t="s">
        <v>420</v>
      </c>
      <c r="E25" s="1" t="s">
        <v>421</v>
      </c>
      <c r="F25" s="1" t="s">
        <v>421</v>
      </c>
      <c r="G25" s="1" t="s">
        <v>358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422</v>
      </c>
      <c r="B26" s="1" t="s">
        <v>423</v>
      </c>
      <c r="C26" s="1" t="s">
        <v>424</v>
      </c>
      <c r="D26" s="1" t="s">
        <v>425</v>
      </c>
      <c r="E26" s="1" t="s">
        <v>358</v>
      </c>
      <c r="F26" s="1" t="s">
        <v>358</v>
      </c>
      <c r="G26" s="1" t="s">
        <v>358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426</v>
      </c>
      <c r="B2" s="1" t="s">
        <v>427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428</v>
      </c>
      <c r="B3" s="1" t="s">
        <v>429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430</v>
      </c>
      <c r="B4" s="1" t="s">
        <v>431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432</v>
      </c>
      <c r="B5" s="1" t="s">
        <v>433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434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435</v>
      </c>
      <c r="B7" s="1" t="s">
        <v>436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437</v>
      </c>
      <c r="B8" s="4" t="s">
        <v>438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439</v>
      </c>
      <c r="B9" s="1" t="s">
        <v>440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441</v>
      </c>
      <c r="B10" s="1" t="s">
        <v>442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443</v>
      </c>
      <c r="B11" s="1" t="s">
        <v>440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444</v>
      </c>
      <c r="B12" s="1" t="s">
        <v>445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446</v>
      </c>
      <c r="B13" s="1" t="s">
        <v>447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448</v>
      </c>
      <c r="B14" s="1" t="s">
        <v>445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449</v>
      </c>
      <c r="B15" s="1" t="s">
        <v>450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451</v>
      </c>
      <c r="B16" s="1">
        <v>4.0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452</v>
      </c>
      <c r="B17" s="1" t="s">
        <v>453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454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455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456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457</v>
      </c>
      <c r="B21" s="1">
        <v>0.6215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458</v>
      </c>
      <c r="B22" s="1">
        <v>0.63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459</v>
      </c>
      <c r="B23" s="1">
        <v>0.5636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460</v>
      </c>
      <c r="B24" s="1">
        <v>0.63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461</v>
      </c>
      <c r="B25" s="1">
        <v>0.6215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462</v>
      </c>
      <c r="B26" s="1">
        <v>0.63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463</v>
      </c>
      <c r="B27" s="1">
        <v>0.5636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464</v>
      </c>
      <c r="B28" s="1">
        <v>0.63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465</v>
      </c>
      <c r="B29" s="1">
        <v>1.886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466</v>
      </c>
      <c r="B30" s="1">
        <v>-0.34642425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467</v>
      </c>
      <c r="B31" s="1">
        <v>225785.0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468</v>
      </c>
      <c r="B32" s="1">
        <v>225785.0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469</v>
      </c>
      <c r="B33" s="1">
        <v>3541013.0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470</v>
      </c>
      <c r="B34" s="1">
        <v>669510.0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471</v>
      </c>
      <c r="B35" s="1">
        <v>669510.0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472</v>
      </c>
      <c r="B36" s="1">
        <v>0.539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473</v>
      </c>
      <c r="B37" s="1">
        <v>0.615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474</v>
      </c>
      <c r="B38" s="1">
        <v>100.0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475</v>
      </c>
      <c r="B39" s="1">
        <v>100.0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476</v>
      </c>
      <c r="B40" s="1">
        <v>4679975.0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477</v>
      </c>
      <c r="B41" s="1">
        <v>0.425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478</v>
      </c>
      <c r="B42" s="1">
        <v>6.18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479</v>
      </c>
      <c r="B43" s="1">
        <v>0.66464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480</v>
      </c>
      <c r="B44" s="1">
        <v>0.66376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481</v>
      </c>
      <c r="B45" s="1" t="s">
        <v>482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483</v>
      </c>
      <c r="B46" s="1">
        <v>-6589533.0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484</v>
      </c>
      <c r="B47" s="1">
        <v>3882580.0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485</v>
      </c>
      <c r="B48" s="1">
        <v>8187500.0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486</v>
      </c>
      <c r="B49" s="1">
        <v>19172.0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487</v>
      </c>
      <c r="B50" s="1">
        <v>193530.0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488</v>
      </c>
      <c r="B51" s="1">
        <v>1.7261856E9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489</v>
      </c>
      <c r="B52" s="1">
        <v>1.7289504E9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490</v>
      </c>
      <c r="B53" s="1">
        <v>0.0047999998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491</v>
      </c>
      <c r="B54" s="1">
        <v>0.02447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492</v>
      </c>
      <c r="B55" s="1">
        <v>0.058870003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493</v>
      </c>
      <c r="B56" s="1">
        <v>0.2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494</v>
      </c>
      <c r="B57" s="1">
        <v>0.0047999998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495</v>
      </c>
      <c r="B58" s="1">
        <v>8187500.0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496</v>
      </c>
      <c r="B59" s="1">
        <v>5.737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497</v>
      </c>
      <c r="B60" s="1">
        <v>0.09963396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498</v>
      </c>
      <c r="B61" s="1">
        <v>1.7039808E9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499</v>
      </c>
      <c r="B62" s="1">
        <v>1.7356032E9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500</v>
      </c>
      <c r="B63" s="1">
        <v>1.7197056E9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501</v>
      </c>
      <c r="B64" s="1">
        <v>-8277870.0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502</v>
      </c>
      <c r="B65" s="1">
        <v>-3.66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503</v>
      </c>
      <c r="B66" s="1">
        <v>-1.21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504</v>
      </c>
      <c r="B67" s="1" t="s">
        <v>505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506</v>
      </c>
      <c r="B68" s="1">
        <v>1.6896384E9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507</v>
      </c>
      <c r="B69" s="1">
        <v>0.746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508</v>
      </c>
      <c r="B70" s="1">
        <v>-0.8482927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509</v>
      </c>
      <c r="B71" s="1">
        <v>0.22263205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510</v>
      </c>
      <c r="B72" s="1" t="s">
        <v>511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512</v>
      </c>
      <c r="B73" s="1" t="s">
        <v>513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514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515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516</v>
      </c>
      <c r="B76" s="1" t="s">
        <v>517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518</v>
      </c>
      <c r="B77" s="1" t="s">
        <v>517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519</v>
      </c>
      <c r="B78" s="1">
        <v>1.4700582E9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520</v>
      </c>
      <c r="B79" s="1" t="s">
        <v>521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522</v>
      </c>
      <c r="B80" s="1" t="s">
        <v>523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524</v>
      </c>
      <c r="B81" s="1" t="s">
        <v>525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526</v>
      </c>
      <c r="B82" s="1" t="s">
        <v>527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528</v>
      </c>
      <c r="B83" s="1">
        <v>-1.8E7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529</v>
      </c>
      <c r="B84" s="1">
        <v>0.5716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530</v>
      </c>
      <c r="B85" s="1">
        <v>10.0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531</v>
      </c>
      <c r="B86" s="1">
        <v>1.5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532</v>
      </c>
      <c r="B87" s="1">
        <v>4.5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533</v>
      </c>
      <c r="B88" s="1">
        <v>2.0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534</v>
      </c>
      <c r="B89" s="1">
        <v>1.5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535</v>
      </c>
      <c r="B90" s="1" t="s">
        <v>536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537</v>
      </c>
      <c r="B91" s="1">
        <v>3.0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538</v>
      </c>
      <c r="B92" s="1">
        <v>1.2570589E7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539</v>
      </c>
      <c r="B93" s="1">
        <v>3.158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540</v>
      </c>
      <c r="B94" s="1">
        <v>-8836608.0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541</v>
      </c>
      <c r="B95" s="1">
        <v>3223733.0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542</v>
      </c>
      <c r="B96" s="1">
        <v>3.18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543</v>
      </c>
      <c r="B97" s="1">
        <v>3.345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544</v>
      </c>
      <c r="B98" s="1">
        <v>43.108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545</v>
      </c>
      <c r="B99" s="1">
        <v>-0.36318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546</v>
      </c>
      <c r="B100" s="1">
        <v>-1.00033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547</v>
      </c>
      <c r="B101" s="1">
        <v>-5049371.0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548</v>
      </c>
      <c r="B102" s="1">
        <v>-7986664.0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549</v>
      </c>
      <c r="B103" s="1" t="s">
        <v>482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550</v>
      </c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51</v>
      </c>
      <c r="B3" s="1">
        <v>0.0</v>
      </c>
      <c r="C3" s="1">
        <v>0.0</v>
      </c>
      <c r="D3" s="1">
        <v>-3.0</v>
      </c>
      <c r="E3" s="1">
        <v>-5.0</v>
      </c>
      <c r="F3" s="1">
        <v>-4.0</v>
      </c>
      <c r="G3" s="1">
        <f>IF(F3*FORECAST(G2,B3:F3,B2:F2)&gt;0,FORECAST(G2,B3:F3,B2:F2),F3)*$X$1</f>
        <v>-6.3</v>
      </c>
      <c r="H3" s="1">
        <f>IF(G3*FORECAST(H2,B3:G3,B2:G2)&gt;0,FORECAST(H2,B3:G3,B2:G2),G3)*$X$1</f>
        <v>-7.6</v>
      </c>
      <c r="I3" s="1">
        <f>IF(H3*FORECAST(I2,B3:H3,B2:H2)&gt;0,FORECAST(I2,B3:H3,B2:H2),H3)*$X$1</f>
        <v>-8.9</v>
      </c>
      <c r="J3" s="1">
        <f>IF(I3*FORECAST(J2,B3:I3,B2:I2)&gt;0,FORECAST(J2,B3:I3,B2:I2),I3)*$X$1</f>
        <v>-10.2</v>
      </c>
      <c r="K3" s="1">
        <f>IF(J3*FORECAST(K2,B3:J3,B2:J2)&gt;0,FORECAST(K2,B3:J3,B2:J2),J3)*$X$1</f>
        <v>-11.5</v>
      </c>
      <c r="L3" s="1">
        <f>IF(K3*FORECAST(L2,B3:K3,B2:K2)&gt;0,FORECAST(L2,B3:K3,B2:K2),K3)*$X$1</f>
        <v>-12.8</v>
      </c>
      <c r="M3" s="1">
        <f>IF(L3*FORECAST(M2,B3:L3,B2:L2)&gt;0,FORECAST(M2,B3:L3,B2:L2),L3)*$X$1</f>
        <v>-14.1</v>
      </c>
      <c r="N3" s="5">
        <f>IF(M3*FORECAST(N2,B3:M3,B2:M2)&gt;0,FORECAST(N2,B3:M3,B2:M2),M3)*$X$1</f>
        <v>-15.4</v>
      </c>
      <c r="O3" s="5">
        <f>IF(N3*FORECAST(O2,B3:N3,B2:N2)&gt;0,FORECAST(O2,B3:N3,B2:N2),N3)*$X$1</f>
        <v>-16.7</v>
      </c>
      <c r="P3" s="5">
        <f>IF(O3*FORECAST(P2,B3:O3,B2:O2)&gt;0,FORECAST(P2,B3:O3,B2:O2),O3)*$X$1</f>
        <v>-18</v>
      </c>
      <c r="Q3" s="5">
        <f>IF(P3*FORECAST(Q2,B3:P3,B2:P2)&gt;0,FORECAST(Q2,B3:P3,B2:P2),P3)*$X$1</f>
        <v>-19.3</v>
      </c>
      <c r="R3" s="5">
        <f>IF(Q3*FORECAST(R2,B3:Q3,B2:Q2)&gt;0,FORECAST(R2,B3:Q3,B2:Q2),Q3)*$X$1</f>
        <v>-20.6</v>
      </c>
      <c r="S3" s="2"/>
      <c r="T3" s="2"/>
      <c r="U3" s="2"/>
      <c r="V3" s="2"/>
      <c r="W3" s="2"/>
      <c r="X3" s="2"/>
      <c r="Y3" s="2"/>
      <c r="Z3" s="2"/>
    </row>
    <row r="4">
      <c r="A4" s="3" t="s">
        <v>94</v>
      </c>
      <c r="B4" s="1">
        <v>0.0</v>
      </c>
      <c r="C4" s="1">
        <v>88.0</v>
      </c>
      <c r="D4" s="1">
        <v>-7.0</v>
      </c>
      <c r="E4" s="1">
        <v>-8.0</v>
      </c>
      <c r="F4" s="1">
        <v>-7.0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551</v>
      </c>
      <c r="B5" s="1">
        <v>0.0</v>
      </c>
      <c r="C5" s="1">
        <v>0.0</v>
      </c>
      <c r="D5" s="1">
        <v>2.0</v>
      </c>
      <c r="E5" s="1">
        <v>20.0</v>
      </c>
      <c r="F5" s="1">
        <v>90.0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552</v>
      </c>
      <c r="L7" s="1">
        <f>IF(R3*FORECAST(R2,B3:R3,B2:R2)&gt;0,FORECAST(R2,B3:R3,B2:R2),Q3)*$X$1 * (1+0.02)/(0.0882-0.02)</f>
        <v>-308.0938416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553</v>
      </c>
      <c r="L8" s="6">
        <f t="array" ref="L8">NPV(0.0882,H3:R3)</f>
        <v>-89.3404209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554</v>
      </c>
      <c r="L9" s="6">
        <f t="array" ref="L9">NPV(0.0882,H16:R16)</f>
        <v>-121.5869824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555</v>
      </c>
      <c r="L10" s="6">
        <f>L8 + L9</f>
        <v>-210.9274033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96</v>
      </c>
      <c r="L11" s="1">
        <v>-7.0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556</v>
      </c>
      <c r="L12" s="6">
        <f>L10 - L11</f>
        <v>-203.9274033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557</v>
      </c>
      <c r="L13" s="1">
        <v>90.0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-2.265860037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(1+0.02)/(0.0882-0.02)</f>
        <v>-308.0938416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24</v>
      </c>
      <c r="B3" s="1">
        <v>-1.0</v>
      </c>
      <c r="C3" s="1">
        <v>-2.0</v>
      </c>
      <c r="D3" s="1">
        <v>-21.0</v>
      </c>
      <c r="E3" s="1">
        <v>-9.0</v>
      </c>
      <c r="F3" s="1">
        <v>-8.0</v>
      </c>
      <c r="G3" s="1">
        <f>IF(F3*FORECAST(G2,B3:F3,B2:F2)&gt;0,FORECAST(G2,B3:F3,B2:F2),F3)*$X$1</f>
        <v>-14.5</v>
      </c>
      <c r="H3" s="1">
        <f>IF(G3*FORECAST(H2,B3:G3,B2:G2)&gt;0,FORECAST(H2,B3:G3,B2:G2),G3)*$X$1</f>
        <v>-16.6</v>
      </c>
      <c r="I3" s="1">
        <f>IF(H3*FORECAST(I2,B3:H3,B2:H2)&gt;0,FORECAST(I2,B3:H3,B2:H2),H3)*$X$1</f>
        <v>-18.7</v>
      </c>
      <c r="J3" s="1">
        <f>IF(I3*FORECAST(J2,B3:I3,B2:I2)&gt;0,FORECAST(J2,B3:I3,B2:I2),I3)*$X$1</f>
        <v>-20.8</v>
      </c>
      <c r="K3" s="1">
        <f>IF(J3*FORECAST(K2,B3:J3,B2:J2)&gt;0,FORECAST(K2,B3:J3,B2:J2),J3)*$X$1</f>
        <v>-22.9</v>
      </c>
      <c r="L3" s="1">
        <f>IF(K3*FORECAST(L2,B3:K3,B2:K2)&gt;0,FORECAST(L2,B3:K3,B2:K2),K3)*$X$1</f>
        <v>-25</v>
      </c>
      <c r="M3" s="1">
        <f>IF(L3*FORECAST(M2,B3:L3,B2:L2)&gt;0,FORECAST(M2,B3:L3,B2:L2),L3)*$X$1</f>
        <v>-27.1</v>
      </c>
      <c r="N3" s="5">
        <f>IF(M3*FORECAST(N2,B3:M3,B2:M2)&gt;0,FORECAST(N2,B3:M3,B2:M2),M3)*$X$1</f>
        <v>-29.2</v>
      </c>
      <c r="O3" s="5">
        <f>IF(N3*FORECAST(O2,B3:N3,B2:N2)&gt;0,FORECAST(O2,B3:N3,B2:N2),N3)*$X$1</f>
        <v>-31.3</v>
      </c>
      <c r="P3" s="5">
        <f>IF(O3*FORECAST(P2,B3:O3,B2:O2)&gt;0,FORECAST(P2,B3:O3,B2:O2),O3)*$X$1</f>
        <v>-33.4</v>
      </c>
      <c r="Q3" s="5">
        <f>IF(P3*FORECAST(Q2,B3:P3,B2:P2)&gt;0,FORECAST(Q2,B3:P3,B2:P2),P3)*$X$1</f>
        <v>-35.5</v>
      </c>
      <c r="R3" s="5">
        <f>IF(Q3*FORECAST(R2,B3:Q3,B2:Q2)&gt;0,FORECAST(R2,B3:Q3,B2:Q2),Q3)*$X$1</f>
        <v>-37.6</v>
      </c>
      <c r="S3" s="2"/>
      <c r="T3" s="2"/>
      <c r="U3" s="2"/>
      <c r="V3" s="2"/>
      <c r="W3" s="2"/>
      <c r="X3" s="2"/>
      <c r="Y3" s="2"/>
      <c r="Z3" s="2"/>
    </row>
    <row r="4">
      <c r="A4" s="3" t="s">
        <v>94</v>
      </c>
      <c r="B4" s="1">
        <v>0.0</v>
      </c>
      <c r="C4" s="1">
        <v>88.0</v>
      </c>
      <c r="D4" s="1">
        <v>-7.0</v>
      </c>
      <c r="E4" s="1">
        <v>-8.0</v>
      </c>
      <c r="F4" s="1">
        <v>-7.0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551</v>
      </c>
      <c r="B5" s="1">
        <v>0.0</v>
      </c>
      <c r="C5" s="1">
        <v>0.0</v>
      </c>
      <c r="D5" s="1">
        <v>2.0</v>
      </c>
      <c r="E5" s="1">
        <v>20.0</v>
      </c>
      <c r="F5" s="1">
        <v>90.0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552</v>
      </c>
      <c r="L7" s="1">
        <f>IF(R3*FORECAST(R2,B3:R3,B2:R2)&gt;0,FORECAST(R2,B3:R3,B2:R2),Q3)*$X$1 * (1+0.02)/(0.0882-0.02)</f>
        <v>-562.3460411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553</v>
      </c>
      <c r="L8" s="6">
        <f t="array" ref="L8">NPV(0.0882,H3:R3)</f>
        <v>-173.9904138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554</v>
      </c>
      <c r="L9" s="6">
        <f t="array" ref="L9">NPV(0.0882,H16:R16)</f>
        <v>-221.9257543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555</v>
      </c>
      <c r="L10" s="6">
        <f>L8 + L9</f>
        <v>-395.9161681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96</v>
      </c>
      <c r="L11" s="1">
        <v>-7.0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556</v>
      </c>
      <c r="L12" s="6">
        <f>L10 - L11</f>
        <v>-388.9161681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557</v>
      </c>
      <c r="L13" s="1">
        <v>90.0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-4.321290757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(1+0.02)/(0.0882-0.02)</f>
        <v>-562.3460411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