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<sst xmlns="http://schemas.openxmlformats.org/spreadsheetml/2006/main" count="1299" uniqueCount="906">
  <si>
    <t>ticker</t>
  </si>
  <si>
    <t>DX</t>
  </si>
  <si>
    <t>nombre</t>
  </si>
  <si>
    <t>DYNEX CAPITAL INC</t>
  </si>
  <si>
    <t>empresa</t>
  </si>
  <si>
    <t>Specialized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</si>
  <si>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</si>
  <si>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</si>
  <si>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</si>
  <si>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</si>
  <si>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</si>
  <si>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</si>
  <si>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</si>
  <si>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</si>
  <si>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</si>
  <si>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</si>
  <si>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</si>
  <si>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</si>
  <si>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</si>
  <si>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</si>
  <si>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Total Depreciation, Depletion &amp; Amortization</t>
  </si>
  <si>
    <t>(Gain) Loss on Sale of Investments - (CF)</t>
  </si>
  <si>
    <t>Total Asset Writedown</t>
  </si>
  <si>
    <t>Stock-Based Compensation (CF)</t>
  </si>
  <si>
    <t>Changes in Accrued Interest Receivable</t>
  </si>
  <si>
    <t>Changes in Accrued Interest Payable</t>
  </si>
  <si>
    <t>Change in Other Net Operating Assets (Collected)</t>
  </si>
  <si>
    <t>Other Operating Activities</t>
  </si>
  <si>
    <t>Cash from Operations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</si>
  <si>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</si>
  <si>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</si>
  <si>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</si>
  <si>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</si>
  <si>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</si>
  <si>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</si>
  <si>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</si>
  <si>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</si>
  <si>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</si>
  <si>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</si>
  <si>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</si>
  <si>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</si>
  <si>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</si>
  <si>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</si>
  <si>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</si>
  <si>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</si>
  <si>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</si>
  <si>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</si>
  <si>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</si>
  <si>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</si>
  <si>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</si>
  <si>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</si>
  <si>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</si>
  <si>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</si>
  <si>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</si>
  <si>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Loans and Lease Receivables - (FS Template)</t>
  </si>
  <si>
    <t>Other Receivables</t>
  </si>
  <si>
    <t>Restricted Cash</t>
  </si>
  <si>
    <t>Other Long-Term Assets, Total</t>
  </si>
  <si>
    <t>Total Assets</t>
  </si>
  <si>
    <t>Liabilities</t>
  </si>
  <si>
    <t>Accrued Expenses, Total</t>
  </si>
  <si>
    <t>Short-Term Borrowings</t>
  </si>
  <si>
    <t>Current Portion of Long-Term Debt</t>
  </si>
  <si>
    <t>Long-Term Debt</t>
  </si>
  <si>
    <t>Other Current Liabilities - (Brok / FS / Ins. / REIT Template)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</si>
  <si>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</si>
  <si>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</si>
  <si>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</si>
  <si>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</si>
  <si>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</si>
  <si>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</si>
  <si>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</si>
  <si>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</si>
  <si>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</si>
  <si>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</si>
  <si>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</si>
  <si>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</si>
  <si>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</si>
  <si>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</si>
  <si>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27.27</t>
  </si>
  <si>
    <t>23.39</t>
  </si>
  <si>
    <t>21.8</t>
  </si>
  <si>
    <t>22.34</t>
  </si>
  <si>
    <t>18.35</t>
  </si>
  <si>
    <t>18.31</t>
  </si>
  <si>
    <t>19.36</t>
  </si>
  <si>
    <t>18.09</t>
  </si>
  <si>
    <t>14.79</t>
  </si>
  <si>
    <t>13.38</t>
  </si>
  <si>
    <t>Tangible Book Value</t>
  </si>
  <si>
    <t>Tangible Book Value Per Share</t>
  </si>
  <si>
    <t>Total Debt</t>
  </si>
  <si>
    <t>Net Debt</t>
  </si>
  <si>
    <t>Equity Method Investments, Total</t>
  </si>
  <si>
    <t>Full Time Employees</t>
  </si>
  <si>
    <t>Interest and Dividend Income, Total</t>
  </si>
  <si>
    <t>Interest Expense, Total</t>
  </si>
  <si>
    <t>Net Interest Income</t>
  </si>
  <si>
    <t>Gain (Loss) on Sale of Investments, Total (Rev)</t>
  </si>
  <si>
    <t>Other Revenues, Total</t>
  </si>
  <si>
    <t>Revenues Before Provison For Loan Losses</t>
  </si>
  <si>
    <t>Total Revenues</t>
  </si>
  <si>
    <t>Salaries And Other Employee Benefits</t>
  </si>
  <si>
    <t>Cost of Services Provided, Total</t>
  </si>
  <si>
    <t>Other Operating Expenses</t>
  </si>
  <si>
    <t>Total Operating Expenses</t>
  </si>
  <si>
    <t>Operating Income</t>
  </si>
  <si>
    <t>Currency Exchange Gains (Loss)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</si>
  <si>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</si>
  <si>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</si>
  <si>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</si>
  <si>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</si>
  <si>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</si>
  <si>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</si>
  <si>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</si>
  <si>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</si>
  <si>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</si>
  <si>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</si>
  <si>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1.02</t>
  </si>
  <si>
    <t>0.42</t>
  </si>
  <si>
    <t>2.07</t>
  </si>
  <si>
    <t>1.37</t>
  </si>
  <si>
    <t>-0.25</t>
  </si>
  <si>
    <t>-7.01</t>
  </si>
  <si>
    <t>6.93</t>
  </si>
  <si>
    <t>2.79</t>
  </si>
  <si>
    <t>3.19</t>
  </si>
  <si>
    <t>Basic EPS - Continuing Operations</t>
  </si>
  <si>
    <t>Basic Weighted Average Shares Outstanding</t>
  </si>
  <si>
    <t>Net EPS - Diluted</t>
  </si>
  <si>
    <t>2.78</t>
  </si>
  <si>
    <t>3.17</t>
  </si>
  <si>
    <t>Diluted EPS - Continuing Operations</t>
  </si>
  <si>
    <t>Diluted Weighted Average Shares Outstanding</t>
  </si>
  <si>
    <t>Normalized Basic EPS</t>
  </si>
  <si>
    <t>0.95</t>
  </si>
  <si>
    <t>0.59</t>
  </si>
  <si>
    <t>1.65</t>
  </si>
  <si>
    <t>1.26</t>
  </si>
  <si>
    <t>0.23</t>
  </si>
  <si>
    <t>-4.04</t>
  </si>
  <si>
    <t>4.8</t>
  </si>
  <si>
    <t>1.96</t>
  </si>
  <si>
    <t>2.11</t>
  </si>
  <si>
    <t>-0.07</t>
  </si>
  <si>
    <t>Normalized Diluted EPS</t>
  </si>
  <si>
    <t>1.95</t>
  </si>
  <si>
    <t>2.09</t>
  </si>
  <si>
    <t>Dividend Per Share</t>
  </si>
  <si>
    <t>2.88</t>
  </si>
  <si>
    <t>2.52</t>
  </si>
  <si>
    <t>2.16</t>
  </si>
  <si>
    <t>2.01</t>
  </si>
  <si>
    <t>1.66</t>
  </si>
  <si>
    <t>1.56</t>
  </si>
  <si>
    <t>Payout Ratio</t>
  </si>
  <si>
    <t>233.33</t>
  </si>
  <si>
    <t>368.81</t>
  </si>
  <si>
    <t>120.42</t>
  </si>
  <si>
    <t>140.24</t>
  </si>
  <si>
    <t>751.67</t>
  </si>
  <si>
    <t>-44.57</t>
  </si>
  <si>
    <t>29.54</t>
  </si>
  <si>
    <t>57.59</t>
  </si>
  <si>
    <t>50.55</t>
  </si>
  <si>
    <t>Normalized Net Income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</si>
  <si>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</si>
  <si>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</si>
  <si>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</si>
  <si>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</si>
  <si>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</si>
  <si>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</si>
  <si>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0.7</t>
  </si>
  <si>
    <t>0.45</t>
  </si>
  <si>
    <t>1.22</t>
  </si>
  <si>
    <t>1.01</t>
  </si>
  <si>
    <t>0.2</t>
  </si>
  <si>
    <t>-3.3</t>
  </si>
  <si>
    <t>4.2</t>
  </si>
  <si>
    <t>3.04</t>
  </si>
  <si>
    <t>3.95</t>
  </si>
  <si>
    <t>-0.12</t>
  </si>
  <si>
    <t>Return On Equity %</t>
  </si>
  <si>
    <t>4.66</t>
  </si>
  <si>
    <t>3.01</t>
  </si>
  <si>
    <t>8.99</t>
  </si>
  <si>
    <t>6.62</t>
  </si>
  <si>
    <t>1.3</t>
  </si>
  <si>
    <t>-27.5</t>
  </si>
  <si>
    <t>29.19</t>
  </si>
  <si>
    <t>14.56</t>
  </si>
  <si>
    <t>17.12</t>
  </si>
  <si>
    <t>-0.69</t>
  </si>
  <si>
    <t>Return on Common Equity</t>
  </si>
  <si>
    <t>3.83</t>
  </si>
  <si>
    <t>1.67</t>
  </si>
  <si>
    <t>9.17</t>
  </si>
  <si>
    <t>5.98</t>
  </si>
  <si>
    <t>-1.19</t>
  </si>
  <si>
    <t>-41.18</t>
  </si>
  <si>
    <t>36.41</t>
  </si>
  <si>
    <t>16.21</t>
  </si>
  <si>
    <t>18.6</t>
  </si>
  <si>
    <t>-1.78</t>
  </si>
  <si>
    <t>Margin Analysis</t>
  </si>
  <si>
    <t>Gross Profit Margin %</t>
  </si>
  <si>
    <t>SG&amp;A Margin</t>
  </si>
  <si>
    <t>36.53</t>
  </si>
  <si>
    <t>32.02</t>
  </si>
  <si>
    <t>23.53</t>
  </si>
  <si>
    <t>31.87</t>
  </si>
  <si>
    <t>63.75</t>
  </si>
  <si>
    <t>-11.69</t>
  </si>
  <si>
    <t>10.56</t>
  </si>
  <si>
    <t>18.86</t>
  </si>
  <si>
    <t>18.28</t>
  </si>
  <si>
    <t>114.88</t>
  </si>
  <si>
    <t>Income From Continuing Operations Margin %</t>
  </si>
  <si>
    <t>63.47</t>
  </si>
  <si>
    <t>29.98</t>
  </si>
  <si>
    <t>68.97</t>
  </si>
  <si>
    <t>68.29</t>
  </si>
  <si>
    <t>29.64</t>
  </si>
  <si>
    <t>111.68</t>
  </si>
  <si>
    <t>88.91</t>
  </si>
  <si>
    <t>80.09</t>
  </si>
  <si>
    <t>80.88</t>
  </si>
  <si>
    <t>-22.92</t>
  </si>
  <si>
    <t>Net Income Margin %</t>
  </si>
  <si>
    <t>Net Avail. For Common Margin %</t>
  </si>
  <si>
    <t>42.52</t>
  </si>
  <si>
    <t>13.35</t>
  </si>
  <si>
    <t>54.27</t>
  </si>
  <si>
    <t>46.54</t>
  </si>
  <si>
    <t>-20.16</t>
  </si>
  <si>
    <t>121.16</t>
  </si>
  <si>
    <t>80.14</t>
  </si>
  <si>
    <t>71.22</t>
  </si>
  <si>
    <t>76.53</t>
  </si>
  <si>
    <t>-51.68</t>
  </si>
  <si>
    <t>Normalized Net Income Margin</t>
  </si>
  <si>
    <t>39.67</t>
  </si>
  <si>
    <t>18.74</t>
  </si>
  <si>
    <t>43.11</t>
  </si>
  <si>
    <t>42.68</t>
  </si>
  <si>
    <t>18.52</t>
  </si>
  <si>
    <t>69.8</t>
  </si>
  <si>
    <t>55.57</t>
  </si>
  <si>
    <t>50.05</t>
  </si>
  <si>
    <t>-14.32</t>
  </si>
  <si>
    <t>Asset Turnover</t>
  </si>
  <si>
    <t>0.01</t>
  </si>
  <si>
    <t>0.02</t>
  </si>
  <si>
    <t>-0.03</t>
  </si>
  <si>
    <t>0.05</t>
  </si>
  <si>
    <t>0.04</t>
  </si>
  <si>
    <t>Short Term Liquidity</t>
  </si>
  <si>
    <t>Current Ratio</t>
  </si>
  <si>
    <t>0.06</t>
  </si>
  <si>
    <t>0.16</t>
  </si>
  <si>
    <t>0.18</t>
  </si>
  <si>
    <t>Quick Ratio</t>
  </si>
  <si>
    <t>0.03</t>
  </si>
  <si>
    <t>0.14</t>
  </si>
  <si>
    <t>Operating Cash Flow to Current Liabilities</t>
  </si>
  <si>
    <t>0.08</t>
  </si>
  <si>
    <t>0.07</t>
  </si>
  <si>
    <t>Long Term Solvency</t>
  </si>
  <si>
    <t>Total Debt/Equity</t>
  </si>
  <si>
    <t>503.83</t>
  </si>
  <si>
    <t>642.05</t>
  </si>
  <si>
    <t>623.38</t>
  </si>
  <si>
    <t>461.66</t>
  </si>
  <si>
    <t>620.82</t>
  </si>
  <si>
    <t>815.81</t>
  </si>
  <si>
    <t>385.02</t>
  </si>
  <si>
    <t>369.83</t>
  </si>
  <si>
    <t>295.9</t>
  </si>
  <si>
    <t>Total Debt / Total Capital</t>
  </si>
  <si>
    <t>83.44</t>
  </si>
  <si>
    <t>86.52</t>
  </si>
  <si>
    <t>86.18</t>
  </si>
  <si>
    <t>82.2</t>
  </si>
  <si>
    <t>86.13</t>
  </si>
  <si>
    <t>89.08</t>
  </si>
  <si>
    <t>79.38</t>
  </si>
  <si>
    <t>78.72</t>
  </si>
  <si>
    <t>74.74</t>
  </si>
  <si>
    <t>86.07</t>
  </si>
  <si>
    <t>LT Debt/Equity</t>
  </si>
  <si>
    <t>36.3</t>
  </si>
  <si>
    <t>1.72</t>
  </si>
  <si>
    <t>1.38</t>
  </si>
  <si>
    <t>0.99</t>
  </si>
  <si>
    <t>0.66</t>
  </si>
  <si>
    <t>0.47</t>
  </si>
  <si>
    <t>Long-Term Debt / Total Capital</t>
  </si>
  <si>
    <t>6.01</t>
  </si>
  <si>
    <t>0.19</t>
  </si>
  <si>
    <t>0.09</t>
  </si>
  <si>
    <t>0</t>
  </si>
  <si>
    <t>Total Liabilities / Total Assets</t>
  </si>
  <si>
    <t>83.53</t>
  </si>
  <si>
    <t>86.59</t>
  </si>
  <si>
    <t>86.25</t>
  </si>
  <si>
    <t>83.15</t>
  </si>
  <si>
    <t>86.43</t>
  </si>
  <si>
    <t>89.14</t>
  </si>
  <si>
    <t>79.48</t>
  </si>
  <si>
    <t>78.81</t>
  </si>
  <si>
    <t>86.33</t>
  </si>
  <si>
    <t>Growth Over Prior Year</t>
  </si>
  <si>
    <t>Total Revenues, 1 Yr. Growth %</t>
  </si>
  <si>
    <t>-45.99</t>
  </si>
  <si>
    <t>-22.69</t>
  </si>
  <si>
    <t>13.63</t>
  </si>
  <si>
    <t>-13.95</t>
  </si>
  <si>
    <t>-52.53</t>
  </si>
  <si>
    <t>-676.93</t>
  </si>
  <si>
    <t>-246.06</t>
  </si>
  <si>
    <t>-36.05</t>
  </si>
  <si>
    <t>38.62</t>
  </si>
  <si>
    <t>-84.89</t>
  </si>
  <si>
    <t>Gross Profit, 1 Yr. Growth %</t>
  </si>
  <si>
    <t>Earnings From Cont. Operations, 1 Yr. Growth %</t>
  </si>
  <si>
    <t>-59.15</t>
  </si>
  <si>
    <t>-40.5</t>
  </si>
  <si>
    <t>160.51</t>
  </si>
  <si>
    <t>-21.36</t>
  </si>
  <si>
    <t>-79.28</t>
  </si>
  <si>
    <t>-216.28</t>
  </si>
  <si>
    <t>-42.4</t>
  </si>
  <si>
    <t>-104.28</t>
  </si>
  <si>
    <t>Net Income, 1 Yr. Growth %</t>
  </si>
  <si>
    <t>Normalized Net Income, 1 Yr. Growth %</t>
  </si>
  <si>
    <t>Diluted EPS Before Extra, 1 Yr. Growth %</t>
  </si>
  <si>
    <t>-69.09</t>
  </si>
  <si>
    <t>-58.99</t>
  </si>
  <si>
    <t>395.27</t>
  </si>
  <si>
    <t>-33.65</t>
  </si>
  <si>
    <t>-118.07</t>
  </si>
  <si>
    <t>-198.76</t>
  </si>
  <si>
    <t>-59.86</t>
  </si>
  <si>
    <t>14.03</t>
  </si>
  <si>
    <t>-107.96</t>
  </si>
  <si>
    <t>Common Equity, 1 Yr. Growth %</t>
  </si>
  <si>
    <t>4.5</t>
  </si>
  <si>
    <t>-23.16</t>
  </si>
  <si>
    <t>-6.59</t>
  </si>
  <si>
    <t>16.4</t>
  </si>
  <si>
    <t>-7.58</t>
  </si>
  <si>
    <t>9.35</t>
  </si>
  <si>
    <t>9.21</t>
  </si>
  <si>
    <t>44.57</t>
  </si>
  <si>
    <t>19.6</t>
  </si>
  <si>
    <t>-3.86</t>
  </si>
  <si>
    <t>Total Assets, 1 Yr. Growth %</t>
  </si>
  <si>
    <t>-12.54</t>
  </si>
  <si>
    <t>-0.5</t>
  </si>
  <si>
    <t>-7.42</t>
  </si>
  <si>
    <t>-2.71</t>
  </si>
  <si>
    <t>17.55</t>
  </si>
  <si>
    <t>38.2</t>
  </si>
  <si>
    <t>-42.51</t>
  </si>
  <si>
    <t>17.61</t>
  </si>
  <si>
    <t>-0.95</t>
  </si>
  <si>
    <t>76.68</t>
  </si>
  <si>
    <t>Tangible Book Value, 1 Yr. Growth %</t>
  </si>
  <si>
    <t>Cash From Operations, 1 Yr. Growth %</t>
  </si>
  <si>
    <t>2.77</t>
  </si>
  <si>
    <t>1.14</t>
  </si>
  <si>
    <t>-2.97</t>
  </si>
  <si>
    <t>-2.88</t>
  </si>
  <si>
    <t>-11.68</t>
  </si>
  <si>
    <t>-2.89</t>
  </si>
  <si>
    <t>-0.8</t>
  </si>
  <si>
    <t>-15.51</t>
  </si>
  <si>
    <t>-14.03</t>
  </si>
  <si>
    <t>-50.77</t>
  </si>
  <si>
    <t>Dividend Per Share, 1 Yr. Growth %</t>
  </si>
  <si>
    <t>-10.71</t>
  </si>
  <si>
    <t>-12.5</t>
  </si>
  <si>
    <t>-14.29</t>
  </si>
  <si>
    <t>-6.94</t>
  </si>
  <si>
    <t>-17.41</t>
  </si>
  <si>
    <t>-6.02</t>
  </si>
  <si>
    <t>Compound Annual Growth Rate Over Two Years</t>
  </si>
  <si>
    <t>Total Revenues, 2 Yr. CAGR %</t>
  </si>
  <si>
    <t>-28.94</t>
  </si>
  <si>
    <t>-25.91</t>
  </si>
  <si>
    <t>-6.42</t>
  </si>
  <si>
    <t>20.76</t>
  </si>
  <si>
    <t>-35.48</t>
  </si>
  <si>
    <t>65.49</t>
  </si>
  <si>
    <t>190.29</t>
  </si>
  <si>
    <t>-3.35</t>
  </si>
  <si>
    <t>-5.85</t>
  </si>
  <si>
    <t>-54.23</t>
  </si>
  <si>
    <t>Gross Profit, 2 Yr. CAGR %</t>
  </si>
  <si>
    <t>Earnings From Cont. Operations, 2 Yr. CAGR %</t>
  </si>
  <si>
    <t>-38.72</t>
  </si>
  <si>
    <t>-50.7</t>
  </si>
  <si>
    <t>24.5</t>
  </si>
  <si>
    <t>43.13</t>
  </si>
  <si>
    <t>-59.63</t>
  </si>
  <si>
    <t>112.24</t>
  </si>
  <si>
    <t>402.78</t>
  </si>
  <si>
    <t>-18.16</t>
  </si>
  <si>
    <t>-10.2</t>
  </si>
  <si>
    <t>-75.52</t>
  </si>
  <si>
    <t>Net Income, 2 Yr. CAGR %</t>
  </si>
  <si>
    <t>Normalized Net Income, 2 Yr. CAGR %</t>
  </si>
  <si>
    <t>Diluted EPS Before Extra, 2 Yr. CAGR %</t>
  </si>
  <si>
    <t>-49.82</t>
  </si>
  <si>
    <t>-64.4</t>
  </si>
  <si>
    <t>42.39</t>
  </si>
  <si>
    <t>81.28</t>
  </si>
  <si>
    <t>-65.37</t>
  </si>
  <si>
    <t>125.87</t>
  </si>
  <si>
    <t>428.01</t>
  </si>
  <si>
    <t>-37.04</t>
  </si>
  <si>
    <t>-32.34</t>
  </si>
  <si>
    <t>-69.88</t>
  </si>
  <si>
    <t>Common Equity, 2 Yr. CAGR %</t>
  </si>
  <si>
    <t>-5.84</t>
  </si>
  <si>
    <t>-10.39</t>
  </si>
  <si>
    <t>-15.28</t>
  </si>
  <si>
    <t>4.28</t>
  </si>
  <si>
    <t>3.72</t>
  </si>
  <si>
    <t>0.53</t>
  </si>
  <si>
    <t>9.28</t>
  </si>
  <si>
    <t>25.66</t>
  </si>
  <si>
    <t>31.5</t>
  </si>
  <si>
    <t>7.23</t>
  </si>
  <si>
    <t>Total Assets, 2 Yr. CAGR %</t>
  </si>
  <si>
    <t>-7.17</t>
  </si>
  <si>
    <t>-6.71</t>
  </si>
  <si>
    <t>-4.02</t>
  </si>
  <si>
    <t>-5.09</t>
  </si>
  <si>
    <t>6.95</t>
  </si>
  <si>
    <t>27.46</t>
  </si>
  <si>
    <t>-10.86</t>
  </si>
  <si>
    <t>-17.68</t>
  </si>
  <si>
    <t>7.93</t>
  </si>
  <si>
    <t>32.29</t>
  </si>
  <si>
    <t>Tangible Book Value, 2 Yr. CAGR %</t>
  </si>
  <si>
    <t>Cash From Operations, 2 Yr. CAGR %</t>
  </si>
  <si>
    <t>19.84</t>
  </si>
  <si>
    <t>-0.93</t>
  </si>
  <si>
    <t>-2.92</t>
  </si>
  <si>
    <t>-7.39</t>
  </si>
  <si>
    <t>-1.85</t>
  </si>
  <si>
    <t>-8.45</t>
  </si>
  <si>
    <t>-14.77</t>
  </si>
  <si>
    <t>-34.94</t>
  </si>
  <si>
    <t>Dividend Per Share, 2 Yr. CAGR %</t>
  </si>
  <si>
    <t>-6.75</t>
  </si>
  <si>
    <t>-8.35</t>
  </si>
  <si>
    <t>-13.4</t>
  </si>
  <si>
    <t>-3.53</t>
  </si>
  <si>
    <t>-12.33</t>
  </si>
  <si>
    <t>-11.9</t>
  </si>
  <si>
    <t>-3.06</t>
  </si>
  <si>
    <t>Compound Annual Growth Rate Over Three Years</t>
  </si>
  <si>
    <t>Total Revenues, 3 Yr. CAGR %</t>
  </si>
  <si>
    <t>-9.94</t>
  </si>
  <si>
    <t>-14.01</t>
  </si>
  <si>
    <t>-14.65</t>
  </si>
  <si>
    <t>-11.4</t>
  </si>
  <si>
    <t>-11.37</t>
  </si>
  <si>
    <t>33.91</t>
  </si>
  <si>
    <t>58.74</t>
  </si>
  <si>
    <t>75.32</t>
  </si>
  <si>
    <t>-48.83</t>
  </si>
  <si>
    <t>Gross Profit, 3 Yr. CAGR %</t>
  </si>
  <si>
    <t>Earnings From Cont. Operations, 3 Yr. CAGR %</t>
  </si>
  <si>
    <t>-11.28</t>
  </si>
  <si>
    <t>-39.32</t>
  </si>
  <si>
    <t>-14.13</t>
  </si>
  <si>
    <t>6.82</t>
  </si>
  <si>
    <t>-24.84</t>
  </si>
  <si>
    <t>52.44</t>
  </si>
  <si>
    <t>73.67</t>
  </si>
  <si>
    <t>144.19</t>
  </si>
  <si>
    <t>-2.12</t>
  </si>
  <si>
    <t>-67.44</t>
  </si>
  <si>
    <t>Net Income, 3 Yr. CAGR %</t>
  </si>
  <si>
    <t>Normalized Net Income, 3 Yr. CAGR %</t>
  </si>
  <si>
    <t>-17.78</t>
  </si>
  <si>
    <t>Diluted EPS Before Extra, 3 Yr. CAGR %</t>
  </si>
  <si>
    <t>-30.89</t>
  </si>
  <si>
    <t>-53.08</t>
  </si>
  <si>
    <t>-14.38</t>
  </si>
  <si>
    <t>10.39</t>
  </si>
  <si>
    <t>-15.94</t>
  </si>
  <si>
    <t>50.15</t>
  </si>
  <si>
    <t>71.43</t>
  </si>
  <si>
    <t>123.68</t>
  </si>
  <si>
    <t>-23.25</t>
  </si>
  <si>
    <t>-66.85</t>
  </si>
  <si>
    <t>Common Equity, 3 Yr. CAGR %</t>
  </si>
  <si>
    <t>10.25</t>
  </si>
  <si>
    <t>-12.01</t>
  </si>
  <si>
    <t>-9.14</t>
  </si>
  <si>
    <t>-5.82</t>
  </si>
  <si>
    <t>0.17</t>
  </si>
  <si>
    <t>5.56</t>
  </si>
  <si>
    <t>3.34</t>
  </si>
  <si>
    <t>19.96</t>
  </si>
  <si>
    <t>23.6</t>
  </si>
  <si>
    <t>18.46</t>
  </si>
  <si>
    <t>Total Assets, 3 Yr. CAGR %</t>
  </si>
  <si>
    <t>12.62</t>
  </si>
  <si>
    <t>-6.95</t>
  </si>
  <si>
    <t>-3.58</t>
  </si>
  <si>
    <t>1.92</t>
  </si>
  <si>
    <t>16.49</t>
  </si>
  <si>
    <t>-2.25</t>
  </si>
  <si>
    <t>-2.16</t>
  </si>
  <si>
    <t>-12.44</t>
  </si>
  <si>
    <t>27.2</t>
  </si>
  <si>
    <t>Tangible Book Value, 3 Yr. CAGR %</t>
  </si>
  <si>
    <t>Cash From Operations, 3 Yr. CAGR %</t>
  </si>
  <si>
    <t>44.82</t>
  </si>
  <si>
    <t>13.25</t>
  </si>
  <si>
    <t>0.28</t>
  </si>
  <si>
    <t>-1.58</t>
  </si>
  <si>
    <t>-5.94</t>
  </si>
  <si>
    <t>-5.91</t>
  </si>
  <si>
    <t>-5.24</t>
  </si>
  <si>
    <t>-6.63</t>
  </si>
  <si>
    <t>-10.35</t>
  </si>
  <si>
    <t>-29.02</t>
  </si>
  <si>
    <t>Dividend Per Share, 3 Yr. CAGR %</t>
  </si>
  <si>
    <t>-2.83</t>
  </si>
  <si>
    <t>-10.37</t>
  </si>
  <si>
    <t>-7.26</t>
  </si>
  <si>
    <t>-8.4</t>
  </si>
  <si>
    <t>-10.28</t>
  </si>
  <si>
    <t>-8.1</t>
  </si>
  <si>
    <t>-2.05</t>
  </si>
  <si>
    <t>Compound Annual Growth Rate Over Five Years</t>
  </si>
  <si>
    <t>Total Revenues, 5 Yr. CAGR %</t>
  </si>
  <si>
    <t>12.51</t>
  </si>
  <si>
    <t>7.9</t>
  </si>
  <si>
    <t>0.82</t>
  </si>
  <si>
    <t>-10.57</t>
  </si>
  <si>
    <t>-25.1</t>
  </si>
  <si>
    <t>13.88</t>
  </si>
  <si>
    <t>42.46</t>
  </si>
  <si>
    <t>17.54</t>
  </si>
  <si>
    <t>28.81</t>
  </si>
  <si>
    <t>2.45</t>
  </si>
  <si>
    <t>Gross Profit, 5 Yr. CAGR %</t>
  </si>
  <si>
    <t>Earnings From Cont. Operations, 5 Yr. CAGR %</t>
  </si>
  <si>
    <t>9.6</t>
  </si>
  <si>
    <t>-10.91</t>
  </si>
  <si>
    <t>1.6</t>
  </si>
  <si>
    <t>-14.47</t>
  </si>
  <si>
    <t>-36.51</t>
  </si>
  <si>
    <t>40.58</t>
  </si>
  <si>
    <t>60.74</t>
  </si>
  <si>
    <t>33.4</t>
  </si>
  <si>
    <t>-2.68</t>
  </si>
  <si>
    <t>Net Income, 5 Yr. CAGR %</t>
  </si>
  <si>
    <t>Normalized Net Income, 5 Yr. CAGR %</t>
  </si>
  <si>
    <t>-10.56</t>
  </si>
  <si>
    <t>-2.94</t>
  </si>
  <si>
    <t>Diluted EPS Before Extra, 5 Yr. CAGR %</t>
  </si>
  <si>
    <t>-19.66</t>
  </si>
  <si>
    <t>-7.69</t>
  </si>
  <si>
    <t>-19.44</t>
  </si>
  <si>
    <t>-40.39</t>
  </si>
  <si>
    <t>75.31</t>
  </si>
  <si>
    <t>6.06</t>
  </si>
  <si>
    <t>18.19</t>
  </si>
  <si>
    <t>0.31</t>
  </si>
  <si>
    <t>Common Equity, 5 Yr. CAGR %</t>
  </si>
  <si>
    <t>31.41</t>
  </si>
  <si>
    <t>5.51</t>
  </si>
  <si>
    <t>-0.78</t>
  </si>
  <si>
    <t>-5.83</t>
  </si>
  <si>
    <t>-4.2</t>
  </si>
  <si>
    <t>-3.33</t>
  </si>
  <si>
    <t>13.18</t>
  </si>
  <si>
    <t>13.8</t>
  </si>
  <si>
    <t>14.7</t>
  </si>
  <si>
    <t>Total Assets, 5 Yr. CAGR %</t>
  </si>
  <si>
    <t>30.94</t>
  </si>
  <si>
    <t>17.34</t>
  </si>
  <si>
    <t>5.64</t>
  </si>
  <si>
    <t>-5.04</t>
  </si>
  <si>
    <t>-1.62</t>
  </si>
  <si>
    <t>7.8</t>
  </si>
  <si>
    <t>-3.4</t>
  </si>
  <si>
    <t>1.39</t>
  </si>
  <si>
    <t>1.75</t>
  </si>
  <si>
    <t>Tangible Book Value, 5 Yr. CAGR %</t>
  </si>
  <si>
    <t>Cash From Operations, 5 Yr. CAGR %</t>
  </si>
  <si>
    <t>61.33</t>
  </si>
  <si>
    <t>48.48</t>
  </si>
  <si>
    <t>24.41</t>
  </si>
  <si>
    <t>6.48</t>
  </si>
  <si>
    <t>-2.86</t>
  </si>
  <si>
    <t>-3.95</t>
  </si>
  <si>
    <t>-4.32</t>
  </si>
  <si>
    <t>-6.93</t>
  </si>
  <si>
    <t>-9.18</t>
  </si>
  <si>
    <t>-19.2</t>
  </si>
  <si>
    <t>Dividend Per Share, 5 Yr. CAGR %</t>
  </si>
  <si>
    <t>1.68</t>
  </si>
  <si>
    <t>-0.41</t>
  </si>
  <si>
    <t>-5.08</t>
  </si>
  <si>
    <t>-8.94</t>
  </si>
  <si>
    <t>-8.46</t>
  </si>
  <si>
    <t>-7.7</t>
  </si>
  <si>
    <t>-10.43</t>
  </si>
  <si>
    <t>-9.15</t>
  </si>
  <si>
    <t>-6.3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</si>
  <si>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</si>
  <si>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</si>
  <si>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</si>
  <si>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</si>
  <si>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</si>
  <si>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</si>
  <si>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</si>
  <si>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</si>
  <si>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</si>
  <si>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388.7</t>
  </si>
  <si>
    <t>412</t>
  </si>
  <si>
    <t>612.7</t>
  </si>
  <si>
    <t>589.6</t>
  </si>
  <si>
    <t>709.2</t>
  </si>
  <si>
    <t>1,435</t>
  </si>
  <si>
    <t>-</t>
  </si>
  <si>
    <t>Change</t>
  </si>
  <si>
    <t>5.99%</t>
  </si>
  <si>
    <t>48.72%</t>
  </si>
  <si>
    <t>-3.77%</t>
  </si>
  <si>
    <t>20.29%</t>
  </si>
  <si>
    <t>102.29%</t>
  </si>
  <si>
    <t>0%</t>
  </si>
  <si>
    <t>Enterprise Value (EV)</t>
  </si>
  <si>
    <t>P/E ratio</t>
  </si>
  <si>
    <t>-7x</t>
  </si>
  <si>
    <t>2.57x</t>
  </si>
  <si>
    <t>6.01x</t>
  </si>
  <si>
    <t>4.09x</t>
  </si>
  <si>
    <t>-50.1x</t>
  </si>
  <si>
    <t>13.9x</t>
  </si>
  <si>
    <t>12.3x</t>
  </si>
  <si>
    <t>14.4x</t>
  </si>
  <si>
    <t>PBR</t>
  </si>
  <si>
    <t>0.94x</t>
  </si>
  <si>
    <t>0.93x</t>
  </si>
  <si>
    <t>0.86x</t>
  </si>
  <si>
    <t>0.98x</t>
  </si>
  <si>
    <t>0.95x</t>
  </si>
  <si>
    <t>1.01x</t>
  </si>
  <si>
    <t>PEG</t>
  </si>
  <si>
    <t>-0x</t>
  </si>
  <si>
    <t>-0.1x</t>
  </si>
  <si>
    <t>0.3x</t>
  </si>
  <si>
    <t>0x</t>
  </si>
  <si>
    <t>0.9x</t>
  </si>
  <si>
    <t>-1x</t>
  </si>
  <si>
    <t>Capitalization / Revenue</t>
  </si>
  <si>
    <t>6.93x</t>
  </si>
  <si>
    <t>6.45x</t>
  </si>
  <si>
    <t>11.3x</t>
  </si>
  <si>
    <t>13.7x</t>
  </si>
  <si>
    <t>-89.4x</t>
  </si>
  <si>
    <t>1,242x</t>
  </si>
  <si>
    <t>24.5x</t>
  </si>
  <si>
    <t>EV / Revenue</t>
  </si>
  <si>
    <t>EV / EBITDA</t>
  </si>
  <si>
    <t>EV / EBIT</t>
  </si>
  <si>
    <t>9.63x</t>
  </si>
  <si>
    <t>20.2x</t>
  </si>
  <si>
    <t>54.9x</t>
  </si>
  <si>
    <t>EV / FCF</t>
  </si>
  <si>
    <t>FCF Yield</t>
  </si>
  <si>
    <t>Dividend per Share
                                    2</t>
  </si>
  <si>
    <t>1.604</t>
  </si>
  <si>
    <t>1.784</t>
  </si>
  <si>
    <t>1.8</t>
  </si>
  <si>
    <t>Rate of return</t>
  </si>
  <si>
    <t>11.9%</t>
  </si>
  <si>
    <t>9.33%</t>
  </si>
  <si>
    <t>9.34%</t>
  </si>
  <si>
    <t>12.3%</t>
  </si>
  <si>
    <t>12.5%</t>
  </si>
  <si>
    <t>12.8%</t>
  </si>
  <si>
    <t>14.3%</t>
  </si>
  <si>
    <t>14.4%</t>
  </si>
  <si>
    <t>EPS
                                    2</t>
  </si>
  <si>
    <t>-2.42</t>
  </si>
  <si>
    <t>3.11</t>
  </si>
  <si>
    <t>0.899</t>
  </si>
  <si>
    <t>0.8704</t>
  </si>
  <si>
    <t>Distribution rate</t>
  </si>
  <si>
    <t>-83.1%</t>
  </si>
  <si>
    <t>24%</t>
  </si>
  <si>
    <t>56.1%</t>
  </si>
  <si>
    <t>50.2%</t>
  </si>
  <si>
    <t>-624%</t>
  </si>
  <si>
    <t>178%</t>
  </si>
  <si>
    <t>175%</t>
  </si>
  <si>
    <t>207%</t>
  </si>
  <si>
    <t>Net sales
                                    1</t>
  </si>
  <si>
    <t>56.06</t>
  </si>
  <si>
    <t>63.85</t>
  </si>
  <si>
    <t>54.38</t>
  </si>
  <si>
    <t>43.08</t>
  </si>
  <si>
    <t>-7.931</t>
  </si>
  <si>
    <t>1.156</t>
  </si>
  <si>
    <t>58.58</t>
  </si>
  <si>
    <t>EBITDA</t>
  </si>
  <si>
    <t>EBIT</t>
  </si>
  <si>
    <t>42.77</t>
  </si>
  <si>
    <t>30.3</t>
  </si>
  <si>
    <t>10.73</t>
  </si>
  <si>
    <t>Net income
                                    1</t>
  </si>
  <si>
    <t>-165.6</t>
  </si>
  <si>
    <t>160</t>
  </si>
  <si>
    <t>90.94</t>
  </si>
  <si>
    <t>135.5</t>
  </si>
  <si>
    <t>-13.82</t>
  </si>
  <si>
    <t>74.26</t>
  </si>
  <si>
    <t>101.6</t>
  </si>
  <si>
    <t>127.3</t>
  </si>
  <si>
    <t>Reference price
                                    2</t>
  </si>
  <si>
    <t>16.94</t>
  </si>
  <si>
    <t>17.80</t>
  </si>
  <si>
    <t>16.71</t>
  </si>
  <si>
    <t>12.72</t>
  </si>
  <si>
    <t>12.52</t>
  </si>
  <si>
    <t>12.50</t>
  </si>
  <si>
    <t>Nbr of stocks (in thousands)</t>
  </si>
  <si>
    <t>22,946</t>
  </si>
  <si>
    <t>23,145</t>
  </si>
  <si>
    <t>36,666</t>
  </si>
  <si>
    <t>46,350</t>
  </si>
  <si>
    <t>56,645</t>
  </si>
  <si>
    <t>114,772</t>
  </si>
  <si>
    <t>Announcement Date</t>
  </si>
  <si>
    <t>2/6/20</t>
  </si>
  <si>
    <t>2/4/21</t>
  </si>
  <si>
    <t>2/3/22</t>
  </si>
  <si>
    <t>1/30/23</t>
  </si>
  <si>
    <t>1/29/24</t>
  </si>
  <si>
    <t>address1</t>
  </si>
  <si>
    <t>4991 Lake Brook Drive</t>
  </si>
  <si>
    <t>address2</t>
  </si>
  <si>
    <t>Suite 100</t>
  </si>
  <si>
    <t>city</t>
  </si>
  <si>
    <t>Glen Allen</t>
  </si>
  <si>
    <t>state</t>
  </si>
  <si>
    <t>VA</t>
  </si>
  <si>
    <t>zip</t>
  </si>
  <si>
    <t>23060-9245</t>
  </si>
  <si>
    <t>country</t>
  </si>
  <si>
    <t>phone</t>
  </si>
  <si>
    <t>804 217 5800</t>
  </si>
  <si>
    <t>website</t>
  </si>
  <si>
    <t>https://www.dynexcapital.com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</si>
  <si>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</si>
  <si>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</si>
  <si>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</si>
  <si>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</si>
  <si>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</si>
  <si>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</si>
  <si>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</si>
  <si>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</si>
  <si>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</si>
  <si>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</si>
  <si>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</si>
  <si>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Dynex Capital, Inc., a mortgage real estate investment trust, invests in mortgage-backed securities (MBS) on a leveraged basis in the United States. It invests in agency and non-agency MBS consisting of residential MBS, commercial MBS (CMBS), and CMBS interest-only securities. Agency MBS have a guaranty of principal payment by an agency of the U.S. government or a U.S. government-sponsored entity, such as Fannie Mae and Freddie Mac. Non-Agency MBS have no such guaranty of payment. The company has qualified as a real estate investment trust for federal income tax purposes. It generally would not be subject to federal income taxes if it distributes at least 90% of its taxable income to its stockholders as dividends. Dynex Capital, Inc. was incorporated in 1987 and is headquartered in Glen Allen, Virginia.</t>
  </si>
  <si>
    <t>fullTimeEmployees</t>
  </si>
  <si>
    <t>companyOfficers</t>
  </si>
  <si>
    <t>[{'maxAge': 1, 'name': 'Mr. Byron L. Boston', 'age': 65, 'title': 'Co-CEO &amp; Chairman of the Board', 'yearBorn': 1959, 'fiscalYear': 2023, 'totalPay': 3246177, 'exercisedValue': 0, 'unexercisedValue': 0}, {'maxAge': 1, 'name': 'Ms. Smriti Laxman Popenoe C.F.A.', 'age': 55, 'title': 'Co-CEO, President, Chief Investment Officer &amp; Director', 'yearBorn': 1969, 'fiscalYear': 2023, 'totalPay': 2910463, 'exercisedValue': 0, 'unexercisedValue': 0}, {'maxAge': 1, 'name': 'Mr. Robert S. Colligan CPA', 'age': 53, 'title': 'Executive VP, COO, CFO &amp; Secretary', 'yearBorn': 1971, 'fiscalYear': 2023, 'totalPay': 1467550, 'exercisedValue': 0, 'unexercisedValue': 0}, {'maxAge': 1, 'name': 'Mr. Jeffrey L. Childress', 'title': 'Chief Accounting Officer', 'fiscalYear': 2023, 'exercisedValue': 0, 'unexercisedValue': 0}, {'maxAge': 1, 'name': 'Mr. Harman  Sahni', 'title': 'Chief Technology Officer', 'fiscalYear': 2023, 'exercisedValue': 0, 'unexercisedValue': 0}, {'maxAge': 1, 'name': 'Ms. Alison G. Griffin', 'title': 'Vice President of Investor Relations', 'fiscalYear': 2023, 'exercisedValue': 0, 'unexercisedValue': 0}, {'maxAge': 1, 'name': 'Mr. Wayne E. Brockwell', 'title': 'Senior Vice President of Portfolio', 'fiscalYear': 2023, 'exercisedValue': 0, 'unexercisedValue': 0}, {'maxAge': 1, 'name': 'Mr. Robert M. Nilson Jr.', 'title': 'Chief Risk Officer', 'fiscalYear': 2023, 'exercisedValue': 0, 'unexercisedValue': 0}, {'maxAge': 1, 'name': 'Mr. Terrence J. Connelly CFA', 'title': 'Head of Strategy &amp; Research', 'fiscalYear': 2023, 'exercisedValue': 0, 'unexercisedValue': 0}, {'maxAge': 1, 'name': 'Ms. Rebecca  Imhof', 'title': 'Controller',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</si>
  <si>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</si>
  <si>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</si>
  <si>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</si>
  <si>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</si>
  <si>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</si>
  <si>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</si>
  <si>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</si>
  <si>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</si>
  <si>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</si>
  <si>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</si>
  <si>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</si>
  <si>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</si>
  <si>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</si>
  <si>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</si>
  <si>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</si>
  <si>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</si>
  <si>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</si>
  <si>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</si>
  <si>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</si>
  <si>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</si>
  <si>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</si>
  <si>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</si>
  <si>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</si>
  <si>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</si>
  <si>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</si>
  <si>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</si>
  <si>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</si>
  <si>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</si>
  <si>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</si>
  <si>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</si>
  <si>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</si>
  <si>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</si>
  <si>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</si>
  <si>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</si>
  <si>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</si>
  <si>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</si>
  <si>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</si>
  <si>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</si>
  <si>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</si>
  <si>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</si>
  <si>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</si>
  <si>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</si>
  <si>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</si>
  <si>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</si>
  <si>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</si>
  <si>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</si>
  <si>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</si>
  <si>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</si>
  <si>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</si>
  <si>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</si>
  <si>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</si>
  <si>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</si>
  <si>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</si>
  <si>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</si>
  <si>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</si>
  <si>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</si>
  <si>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</si>
  <si>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</si>
  <si>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</si>
  <si>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</si>
  <si>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</si>
  <si>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</si>
  <si>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</si>
  <si>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</si>
  <si>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</si>
  <si>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</si>
  <si>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</si>
  <si>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</t>
  </si>
  <si>
    <t>lastSplitDate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</si>
  <si>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</si>
  <si>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</si>
  <si>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</si>
  <si>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</si>
  <si>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</si>
  <si>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</si>
  <si>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</si>
  <si>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</si>
  <si>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</si>
  <si>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</si>
  <si>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</si>
  <si>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</si>
  <si>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Dynex Capital,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</si>
  <si>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</si>
  <si>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</si>
  <si>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</si>
  <si>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</si>
  <si>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</si>
  <si>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</si>
  <si>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</si>
  <si>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72a530b2-4332-34ce-b373-d8fcca5662c1</t>
  </si>
  <si>
    <t>messageBoardId</t>
  </si>
  <si>
    <t>finmb_299081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</si>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</sst>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ynexcapit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9.91293824E8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13.049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10.385596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1.8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27.0</v>
      </c>
      <c r="C2" s="1">
        <v>16.0</v>
      </c>
      <c r="D2" s="1">
        <v>43.0</v>
      </c>
      <c r="E2" s="1">
        <v>33.0</v>
      </c>
      <c r="F2" s="1">
        <v>7.0</v>
      </c>
      <c r="G2" s="1">
        <v>-153.0</v>
      </c>
      <c r="H2" s="1">
        <v>178.0</v>
      </c>
      <c r="I2" s="1">
        <v>102.0</v>
      </c>
      <c r="J2" s="1">
        <v>143.0</v>
      </c>
      <c r="K2" s="1">
        <v>-6.0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8.0</v>
      </c>
      <c r="C3" s="1">
        <v>5.0</v>
      </c>
      <c r="D3" s="1">
        <v>1.0</v>
      </c>
      <c r="E3" s="1">
        <v>1.0</v>
      </c>
      <c r="F3" s="1">
        <v>1.0</v>
      </c>
      <c r="G3" s="1">
        <v>1.0</v>
      </c>
      <c r="H3" s="1">
        <v>1.0</v>
      </c>
      <c r="I3" s="1">
        <v>2.0</v>
      </c>
      <c r="J3" s="1">
        <v>2.0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8.0</v>
      </c>
      <c r="C4" s="1">
        <v>5.0</v>
      </c>
      <c r="D4" s="1">
        <v>1.0</v>
      </c>
      <c r="E4" s="1">
        <v>1.0</v>
      </c>
      <c r="F4" s="1">
        <v>1.0</v>
      </c>
      <c r="G4" s="1">
        <v>1.0</v>
      </c>
      <c r="H4" s="1">
        <v>1.0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175.0</v>
      </c>
      <c r="C5" s="1">
        <v>196.0</v>
      </c>
      <c r="D5" s="1">
        <v>161.0</v>
      </c>
      <c r="E5" s="1">
        <v>166.0</v>
      </c>
      <c r="F5" s="1">
        <v>170.0</v>
      </c>
      <c r="G5" s="1">
        <v>326.0</v>
      </c>
      <c r="H5" s="1">
        <v>-9.0</v>
      </c>
      <c r="I5" s="1">
        <v>44.0</v>
      </c>
      <c r="J5" s="1">
        <v>-35.0</v>
      </c>
      <c r="K5" s="1">
        <v>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-20.0</v>
      </c>
      <c r="C6" s="1">
        <v>-6.0</v>
      </c>
      <c r="D6" s="1">
        <v>-10.0</v>
      </c>
      <c r="E6" s="1">
        <v>-7.0</v>
      </c>
      <c r="F6" s="1">
        <v>-5.0</v>
      </c>
      <c r="G6" s="1">
        <v>5.0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2.0</v>
      </c>
      <c r="C7" s="1">
        <v>2.0</v>
      </c>
      <c r="D7" s="1">
        <v>2.0</v>
      </c>
      <c r="E7" s="1">
        <v>1.0</v>
      </c>
      <c r="F7" s="1">
        <v>1.0</v>
      </c>
      <c r="G7" s="1">
        <v>1.0</v>
      </c>
      <c r="H7" s="1">
        <v>1.0</v>
      </c>
      <c r="I7" s="1">
        <v>2.0</v>
      </c>
      <c r="J7" s="1">
        <v>4.0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54.0</v>
      </c>
      <c r="C8" s="1">
        <v>-1.0</v>
      </c>
      <c r="D8" s="1">
        <v>2.0</v>
      </c>
      <c r="E8" s="1">
        <v>57.0</v>
      </c>
      <c r="F8" s="1">
        <v>-1.0</v>
      </c>
      <c r="G8" s="1">
        <v>-5.0</v>
      </c>
      <c r="H8" s="1">
        <v>11.0</v>
      </c>
      <c r="I8" s="1">
        <v>20.0</v>
      </c>
      <c r="J8" s="1">
        <v>-1.0</v>
      </c>
      <c r="K8" s="1">
        <v>-13.0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-60.0</v>
      </c>
      <c r="C9" s="1">
        <v>-20.0</v>
      </c>
      <c r="D9" s="1">
        <v>1.0</v>
      </c>
      <c r="E9" s="1">
        <v>57.0</v>
      </c>
      <c r="F9" s="1">
        <v>6.0</v>
      </c>
      <c r="G9" s="1">
        <v>5.0</v>
      </c>
      <c r="H9" s="1">
        <v>-14.0</v>
      </c>
      <c r="I9" s="1">
        <v>-4.0</v>
      </c>
      <c r="J9" s="1">
        <v>15.0</v>
      </c>
      <c r="K9" s="1">
        <v>36.0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4.0</v>
      </c>
      <c r="F10" s="1">
        <v>-4.0</v>
      </c>
      <c r="G10" s="1">
        <v>-1.0</v>
      </c>
      <c r="H10" s="1">
        <v>4.0</v>
      </c>
      <c r="I10" s="1">
        <v>-5.0</v>
      </c>
      <c r="J10" s="1">
        <v>-1.0</v>
      </c>
      <c r="K10" s="1">
        <v>-2.0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38.0</v>
      </c>
      <c r="C11" s="1">
        <v>-2.0</v>
      </c>
      <c r="D11" s="1">
        <v>-1.0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215.0</v>
      </c>
      <c r="C12" s="1">
        <v>217.0</v>
      </c>
      <c r="D12" s="1">
        <v>211.0</v>
      </c>
      <c r="E12" s="1">
        <v>204.0</v>
      </c>
      <c r="F12" s="1">
        <v>181.0</v>
      </c>
      <c r="G12" s="1">
        <v>175.0</v>
      </c>
      <c r="H12" s="1">
        <v>174.0</v>
      </c>
      <c r="I12" s="1">
        <v>147.0</v>
      </c>
      <c r="J12" s="1">
        <v>126.0</v>
      </c>
      <c r="K12" s="1">
        <v>62.0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419.0</v>
      </c>
      <c r="C13" s="1">
        <v>-185.0</v>
      </c>
      <c r="D13" s="1">
        <v>124.0</v>
      </c>
      <c r="E13" s="1">
        <v>62.0</v>
      </c>
      <c r="F13" s="1">
        <v>-867.0</v>
      </c>
      <c r="G13" s="1">
        <v>-1420.0</v>
      </c>
      <c r="H13" s="1">
        <v>2530.0</v>
      </c>
      <c r="I13" s="1">
        <v>-638.0</v>
      </c>
      <c r="J13" s="1">
        <v>-519.0</v>
      </c>
      <c r="K13" s="1">
        <v>-2910.0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16.0</v>
      </c>
      <c r="C14" s="1">
        <v>15.0</v>
      </c>
      <c r="D14" s="1">
        <v>4.0</v>
      </c>
      <c r="E14" s="1">
        <v>3.0</v>
      </c>
      <c r="F14" s="1">
        <v>4.0</v>
      </c>
      <c r="G14" s="1">
        <v>2.0</v>
      </c>
      <c r="H14" s="1">
        <v>2.0</v>
      </c>
      <c r="I14" s="1">
        <v>2.0</v>
      </c>
      <c r="J14" s="1">
        <v>1.0</v>
      </c>
      <c r="K14" s="1">
        <v>88.0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-11.0</v>
      </c>
      <c r="C15" s="1">
        <v>-40.0</v>
      </c>
      <c r="D15" s="1">
        <v>-60.0</v>
      </c>
      <c r="E15" s="1">
        <v>21.0</v>
      </c>
      <c r="F15" s="1">
        <v>-6.0</v>
      </c>
      <c r="G15" s="1">
        <v>-185.0</v>
      </c>
      <c r="H15" s="1">
        <v>-185.0</v>
      </c>
      <c r="I15" s="1">
        <v>80.0</v>
      </c>
      <c r="J15" s="1">
        <v>452.0</v>
      </c>
      <c r="K15" s="1">
        <v>-50.0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424.0</v>
      </c>
      <c r="C16" s="1">
        <v>-209.0</v>
      </c>
      <c r="D16" s="1">
        <v>67.0</v>
      </c>
      <c r="E16" s="1">
        <v>87.0</v>
      </c>
      <c r="F16" s="1">
        <v>-869.0</v>
      </c>
      <c r="G16" s="1">
        <v>-1600.0</v>
      </c>
      <c r="H16" s="1">
        <v>2350.0</v>
      </c>
      <c r="I16" s="1">
        <v>-555.0</v>
      </c>
      <c r="J16" s="1">
        <v>-65.0</v>
      </c>
      <c r="K16" s="1">
        <v>-2960.0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105000.0</v>
      </c>
      <c r="G17" s="1">
        <v>103000.0</v>
      </c>
      <c r="H17" s="1">
        <v>31050.0</v>
      </c>
      <c r="I17" s="1">
        <v>12640.0</v>
      </c>
      <c r="J17" s="1">
        <v>16250.0</v>
      </c>
      <c r="K17" s="1">
        <v>23500.0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23560.0</v>
      </c>
      <c r="D18" s="1">
        <v>40590.0</v>
      </c>
      <c r="E18" s="1">
        <v>84880.0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23560.0</v>
      </c>
      <c r="D19" s="1">
        <v>40590.0</v>
      </c>
      <c r="E19" s="1">
        <v>84880.0</v>
      </c>
      <c r="F19" s="1">
        <v>105000.0</v>
      </c>
      <c r="G19" s="1">
        <v>103000.0</v>
      </c>
      <c r="H19" s="1">
        <v>31050.0</v>
      </c>
      <c r="I19" s="1">
        <v>12640.0</v>
      </c>
      <c r="J19" s="1">
        <v>16250.0</v>
      </c>
      <c r="K19" s="1">
        <v>23500.0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-105000.0</v>
      </c>
      <c r="G20" s="1">
        <v>-101000.0</v>
      </c>
      <c r="H20" s="1">
        <v>-33370.0</v>
      </c>
      <c r="I20" s="1">
        <v>-12220.0</v>
      </c>
      <c r="J20" s="1">
        <v>-16450.0</v>
      </c>
      <c r="K20" s="1">
        <v>-20770.0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-570.0</v>
      </c>
      <c r="C21" s="1">
        <v>-23460.0</v>
      </c>
      <c r="D21" s="1">
        <v>-40810.0</v>
      </c>
      <c r="E21" s="1">
        <v>-85210.0</v>
      </c>
      <c r="F21" s="1">
        <v>-2.0</v>
      </c>
      <c r="G21" s="1">
        <v>-73.0</v>
      </c>
      <c r="H21" s="1">
        <v>-2.0</v>
      </c>
      <c r="I21" s="1">
        <v>-11.0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-570.0</v>
      </c>
      <c r="C22" s="1">
        <v>-23460.0</v>
      </c>
      <c r="D22" s="1">
        <v>-40810.0</v>
      </c>
      <c r="E22" s="1">
        <v>-85210.0</v>
      </c>
      <c r="F22" s="1">
        <v>-105000.0</v>
      </c>
      <c r="G22" s="1">
        <v>-101000.0</v>
      </c>
      <c r="H22" s="1">
        <v>-33370.0</v>
      </c>
      <c r="I22" s="1">
        <v>-12220.0</v>
      </c>
      <c r="J22" s="1">
        <v>-16450.0</v>
      </c>
      <c r="K22" s="1">
        <v>-20770.0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25.0</v>
      </c>
      <c r="C23" s="1">
        <v>16.0</v>
      </c>
      <c r="D23" s="1">
        <v>13.0</v>
      </c>
      <c r="E23" s="1">
        <v>47.0</v>
      </c>
      <c r="F23" s="1">
        <v>41.0</v>
      </c>
      <c r="G23" s="1">
        <v>63.0</v>
      </c>
      <c r="H23" s="1">
        <v>9.0</v>
      </c>
      <c r="I23" s="1">
        <v>237.0</v>
      </c>
      <c r="J23" s="1">
        <v>247.0</v>
      </c>
      <c r="K23" s="1">
        <v>42.0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-50.0</v>
      </c>
      <c r="C24" s="1">
        <v>-41.0</v>
      </c>
      <c r="D24" s="1">
        <v>-79.0</v>
      </c>
      <c r="E24" s="1">
        <v>-52.0</v>
      </c>
      <c r="F24" s="1">
        <v>-36.0</v>
      </c>
      <c r="G24" s="1">
        <v>-25.0</v>
      </c>
      <c r="H24" s="1">
        <v>-61.0</v>
      </c>
      <c r="I24" s="1">
        <v>-85.0</v>
      </c>
      <c r="J24" s="1">
        <v>-1.0</v>
      </c>
      <c r="K24" s="1">
        <v>-44.0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54.0</v>
      </c>
      <c r="E25" s="1">
        <v>31.0</v>
      </c>
      <c r="F25" s="1">
        <v>1.0</v>
      </c>
      <c r="G25" s="1">
        <v>19.0</v>
      </c>
      <c r="H25" s="1">
        <v>108.0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-100.0</v>
      </c>
      <c r="I26" s="1">
        <v>-69.0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-64.0</v>
      </c>
      <c r="C27" s="1">
        <v>-61.0</v>
      </c>
      <c r="D27" s="1">
        <v>-51.0</v>
      </c>
      <c r="E27" s="1">
        <v>-47.0</v>
      </c>
      <c r="F27" s="1">
        <v>-52.0</v>
      </c>
      <c r="G27" s="1">
        <v>-68.0</v>
      </c>
      <c r="H27" s="1">
        <v>-52.0</v>
      </c>
      <c r="I27" s="1">
        <v>-58.0</v>
      </c>
      <c r="J27" s="1">
        <v>-72.0</v>
      </c>
      <c r="K27" s="1">
        <v>-93.0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-64.0</v>
      </c>
      <c r="C28" s="1">
        <v>-61.0</v>
      </c>
      <c r="D28" s="1">
        <v>-51.0</v>
      </c>
      <c r="E28" s="1">
        <v>-47.0</v>
      </c>
      <c r="F28" s="1">
        <v>-52.0</v>
      </c>
      <c r="G28" s="1">
        <v>-68.0</v>
      </c>
      <c r="H28" s="1">
        <v>-52.0</v>
      </c>
      <c r="I28" s="1">
        <v>-58.0</v>
      </c>
      <c r="J28" s="1">
        <v>-72.0</v>
      </c>
      <c r="K28" s="1">
        <v>-93.0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-28.0</v>
      </c>
      <c r="C29" s="1">
        <v>-8.0</v>
      </c>
      <c r="D29" s="1">
        <v>26.0</v>
      </c>
      <c r="E29" s="1">
        <v>-6.0</v>
      </c>
      <c r="F29" s="1">
        <v>-1.0</v>
      </c>
      <c r="G29" s="1">
        <v>-18.0</v>
      </c>
      <c r="H29" s="1">
        <v>0.0</v>
      </c>
      <c r="I29" s="1">
        <v>-32.0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-664.0</v>
      </c>
      <c r="C30" s="1">
        <v>-17.0</v>
      </c>
      <c r="D30" s="1">
        <v>-238.0</v>
      </c>
      <c r="E30" s="1">
        <v>-304.0</v>
      </c>
      <c r="F30" s="1">
        <v>690.0</v>
      </c>
      <c r="G30" s="1">
        <v>1470.0</v>
      </c>
      <c r="H30" s="1">
        <v>-2350.0</v>
      </c>
      <c r="I30" s="1">
        <v>520.0</v>
      </c>
      <c r="J30" s="1">
        <v>-32.0</v>
      </c>
      <c r="K30" s="1">
        <v>2690.0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-25.0</v>
      </c>
      <c r="C31" s="1">
        <v>-10.0</v>
      </c>
      <c r="D31" s="1">
        <v>40.0</v>
      </c>
      <c r="E31" s="1">
        <v>-11.0</v>
      </c>
      <c r="F31" s="1">
        <v>1.0</v>
      </c>
      <c r="G31" s="1">
        <v>45.0</v>
      </c>
      <c r="H31" s="1">
        <v>168.0</v>
      </c>
      <c r="I31" s="1">
        <v>112.0</v>
      </c>
      <c r="J31" s="1">
        <v>28.0</v>
      </c>
      <c r="K31" s="1">
        <v>-212.0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19.0</v>
      </c>
      <c r="C33" s="1">
        <v>19.0</v>
      </c>
      <c r="D33" s="1">
        <v>24.0</v>
      </c>
      <c r="E33" s="1">
        <v>35.0</v>
      </c>
      <c r="F33" s="1">
        <v>53.0</v>
      </c>
      <c r="G33" s="1">
        <v>109.0</v>
      </c>
      <c r="H33" s="1">
        <v>46.0</v>
      </c>
      <c r="I33" s="1">
        <v>5.0</v>
      </c>
      <c r="J33" s="1">
        <v>28.0</v>
      </c>
      <c r="K33" s="1">
        <v>179.0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-570.0</v>
      </c>
      <c r="C34" s="1">
        <v>93.0</v>
      </c>
      <c r="D34" s="1">
        <v>-213.0</v>
      </c>
      <c r="E34" s="1">
        <v>-334.0</v>
      </c>
      <c r="F34" s="1">
        <v>700.0</v>
      </c>
      <c r="G34" s="1">
        <v>1480.0</v>
      </c>
      <c r="H34" s="1">
        <v>-2320.0</v>
      </c>
      <c r="I34" s="1">
        <v>413.0</v>
      </c>
      <c r="J34" s="1">
        <v>-206.0</v>
      </c>
      <c r="K34" s="1">
        <v>2740.0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43.0</v>
      </c>
      <c r="C3" s="1">
        <v>33.0</v>
      </c>
      <c r="D3" s="1">
        <v>74.0</v>
      </c>
      <c r="E3" s="1">
        <v>40.0</v>
      </c>
      <c r="F3" s="1">
        <v>34.0</v>
      </c>
      <c r="G3" s="1">
        <v>62.0</v>
      </c>
      <c r="H3" s="1">
        <v>296.0</v>
      </c>
      <c r="I3" s="1">
        <v>366.0</v>
      </c>
      <c r="J3" s="1">
        <v>332.0</v>
      </c>
      <c r="K3" s="1">
        <v>120.0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254.0</v>
      </c>
      <c r="C4" s="1">
        <v>143.0</v>
      </c>
      <c r="D4" s="1">
        <v>61.0</v>
      </c>
      <c r="E4" s="1">
        <v>408.0</v>
      </c>
      <c r="F4" s="1">
        <v>238.0</v>
      </c>
      <c r="G4" s="1">
        <v>164.0</v>
      </c>
      <c r="H4" s="1">
        <v>128.0</v>
      </c>
      <c r="I4" s="1">
        <v>171.0</v>
      </c>
      <c r="J4" s="1">
        <v>302.0</v>
      </c>
      <c r="K4" s="1">
        <v>158.0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5.0</v>
      </c>
      <c r="C5" s="1">
        <v>7.0</v>
      </c>
      <c r="D5" s="1">
        <v>28.0</v>
      </c>
      <c r="E5" s="1">
        <v>2.0</v>
      </c>
      <c r="F5" s="1">
        <v>6.0</v>
      </c>
      <c r="G5" s="1">
        <v>4.0</v>
      </c>
      <c r="H5" s="1">
        <v>11.0</v>
      </c>
      <c r="I5" s="1">
        <v>7.0</v>
      </c>
      <c r="J5" s="1">
        <v>7.0</v>
      </c>
      <c r="K5" s="1">
        <v>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39.0</v>
      </c>
      <c r="C6" s="1">
        <v>24.0</v>
      </c>
      <c r="D6" s="1">
        <v>19.0</v>
      </c>
      <c r="E6" s="1">
        <v>15.0</v>
      </c>
      <c r="F6" s="1">
        <v>11.0</v>
      </c>
      <c r="G6" s="1">
        <v>9.0</v>
      </c>
      <c r="H6" s="1">
        <v>6.0</v>
      </c>
      <c r="I6" s="1">
        <v>4.0</v>
      </c>
      <c r="J6" s="1">
        <v>2.0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28.0</v>
      </c>
      <c r="C7" s="1">
        <v>28.0</v>
      </c>
      <c r="D7" s="1">
        <v>32.0</v>
      </c>
      <c r="E7" s="1">
        <v>19.0</v>
      </c>
      <c r="F7" s="1">
        <v>21.0</v>
      </c>
      <c r="G7" s="1">
        <v>26.0</v>
      </c>
      <c r="H7" s="1">
        <v>165.0</v>
      </c>
      <c r="I7" s="1">
        <v>16.0</v>
      </c>
      <c r="J7" s="1">
        <v>25.0</v>
      </c>
      <c r="K7" s="1">
        <v>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42.0</v>
      </c>
      <c r="C8" s="1">
        <v>51.0</v>
      </c>
      <c r="D8" s="1">
        <v>24.0</v>
      </c>
      <c r="E8" s="1">
        <v>46.0</v>
      </c>
      <c r="F8" s="1">
        <v>54.0</v>
      </c>
      <c r="G8" s="1">
        <v>71.0</v>
      </c>
      <c r="H8" s="1">
        <v>7.0</v>
      </c>
      <c r="I8" s="1">
        <v>55.0</v>
      </c>
      <c r="J8" s="1">
        <v>118.0</v>
      </c>
      <c r="K8" s="1">
        <v>118.0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3270.0</v>
      </c>
      <c r="C9" s="1">
        <v>3380.0</v>
      </c>
      <c r="D9" s="1">
        <v>3160.0</v>
      </c>
      <c r="E9" s="1">
        <v>2770.0</v>
      </c>
      <c r="F9" s="1">
        <v>3520.0</v>
      </c>
      <c r="G9" s="1">
        <v>5030.0</v>
      </c>
      <c r="H9" s="1">
        <v>2470.0</v>
      </c>
      <c r="I9" s="1">
        <v>3020.0</v>
      </c>
      <c r="J9" s="1">
        <v>2820.0</v>
      </c>
      <c r="K9" s="1">
        <v>5890.0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3690.0</v>
      </c>
      <c r="C10" s="1">
        <v>3670.0</v>
      </c>
      <c r="D10" s="1">
        <v>3400.0</v>
      </c>
      <c r="E10" s="1">
        <v>3310.0</v>
      </c>
      <c r="F10" s="1">
        <v>3890.0</v>
      </c>
      <c r="G10" s="1">
        <v>5370.0</v>
      </c>
      <c r="H10" s="1">
        <v>3090.0</v>
      </c>
      <c r="I10" s="1">
        <v>3640.0</v>
      </c>
      <c r="J10" s="1">
        <v>3610.0</v>
      </c>
      <c r="K10" s="1">
        <v>6370.0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1.0</v>
      </c>
      <c r="C12" s="1">
        <v>1.0</v>
      </c>
      <c r="D12" s="1">
        <v>3.0</v>
      </c>
      <c r="E12" s="1">
        <v>3.0</v>
      </c>
      <c r="F12" s="1">
        <v>10.0</v>
      </c>
      <c r="G12" s="1">
        <v>15.0</v>
      </c>
      <c r="H12" s="1">
        <v>1.0</v>
      </c>
      <c r="I12" s="1">
        <v>1.0</v>
      </c>
      <c r="J12" s="1">
        <v>16.0</v>
      </c>
      <c r="K12" s="1">
        <v>53.0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35.0</v>
      </c>
      <c r="C13" s="1">
        <v>561.0</v>
      </c>
      <c r="D13" s="1">
        <v>6.0</v>
      </c>
      <c r="E13" s="1">
        <v>26.0</v>
      </c>
      <c r="F13" s="1">
        <v>1.0</v>
      </c>
      <c r="G13" s="1">
        <v>97.0</v>
      </c>
      <c r="H13" s="1">
        <v>1.0</v>
      </c>
      <c r="I13" s="1">
        <v>2.0</v>
      </c>
      <c r="J13" s="1">
        <v>22.0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2800.0</v>
      </c>
      <c r="C14" s="1">
        <v>2590.0</v>
      </c>
      <c r="D14" s="1">
        <v>2900.0</v>
      </c>
      <c r="E14" s="1">
        <v>2570.0</v>
      </c>
      <c r="F14" s="1">
        <v>3270.0</v>
      </c>
      <c r="G14" s="1">
        <v>4750.0</v>
      </c>
      <c r="H14" s="1">
        <v>2440.0</v>
      </c>
      <c r="I14" s="1">
        <v>2850.0</v>
      </c>
      <c r="J14" s="1">
        <v>2640.0</v>
      </c>
      <c r="K14" s="1">
        <v>5380.0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220.0</v>
      </c>
      <c r="C15" s="1">
        <v>8.0</v>
      </c>
      <c r="D15" s="1">
        <v>6.0</v>
      </c>
      <c r="E15" s="1">
        <v>5.0</v>
      </c>
      <c r="F15" s="1">
        <v>3.0</v>
      </c>
      <c r="G15" s="1">
        <v>2.0</v>
      </c>
      <c r="H15" s="1">
        <v>11.0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15.0</v>
      </c>
      <c r="C16" s="1">
        <v>13.0</v>
      </c>
      <c r="D16" s="1">
        <v>12.0</v>
      </c>
      <c r="E16" s="1">
        <v>12.0</v>
      </c>
      <c r="F16" s="1">
        <v>13.0</v>
      </c>
      <c r="G16" s="1">
        <v>6.0</v>
      </c>
      <c r="H16" s="1">
        <v>5.0</v>
      </c>
      <c r="I16" s="1">
        <v>8.0</v>
      </c>
      <c r="J16" s="1">
        <v>9.0</v>
      </c>
      <c r="K16" s="1">
        <v>56.0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3.0</v>
      </c>
      <c r="C17" s="1">
        <v>3.0</v>
      </c>
      <c r="D17" s="1">
        <v>2.0</v>
      </c>
      <c r="E17" s="1">
        <v>161.0</v>
      </c>
      <c r="F17" s="1">
        <v>62.0</v>
      </c>
      <c r="G17" s="1">
        <v>9.0</v>
      </c>
      <c r="H17" s="1">
        <v>8.0</v>
      </c>
      <c r="I17" s="1">
        <v>6.0</v>
      </c>
      <c r="J17" s="1">
        <v>10.0</v>
      </c>
      <c r="K17" s="1">
        <v>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3080.0</v>
      </c>
      <c r="C18" s="1">
        <v>3180.0</v>
      </c>
      <c r="D18" s="1">
        <v>2930.0</v>
      </c>
      <c r="E18" s="1">
        <v>2750.0</v>
      </c>
      <c r="F18" s="1">
        <v>3360.0</v>
      </c>
      <c r="G18" s="1">
        <v>4790.0</v>
      </c>
      <c r="H18" s="1">
        <v>2450.0</v>
      </c>
      <c r="I18" s="1">
        <v>2870.0</v>
      </c>
      <c r="J18" s="1">
        <v>2700.0</v>
      </c>
      <c r="K18" s="1">
        <v>5500.0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110.0</v>
      </c>
      <c r="C19" s="1">
        <v>110.0</v>
      </c>
      <c r="D19" s="1">
        <v>110.0</v>
      </c>
      <c r="E19" s="1">
        <v>141.0</v>
      </c>
      <c r="F19" s="1">
        <v>143.0</v>
      </c>
      <c r="G19" s="1">
        <v>163.0</v>
      </c>
      <c r="H19" s="1">
        <v>175.0</v>
      </c>
      <c r="I19" s="1">
        <v>108.0</v>
      </c>
      <c r="J19" s="1">
        <v>108.0</v>
      </c>
      <c r="K19" s="1">
        <v>108.0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110.0</v>
      </c>
      <c r="C20" s="1">
        <v>110.0</v>
      </c>
      <c r="D20" s="1">
        <v>110.0</v>
      </c>
      <c r="E20" s="1">
        <v>141.0</v>
      </c>
      <c r="F20" s="1">
        <v>143.0</v>
      </c>
      <c r="G20" s="1">
        <v>163.0</v>
      </c>
      <c r="H20" s="1">
        <v>175.0</v>
      </c>
      <c r="I20" s="1">
        <v>108.0</v>
      </c>
      <c r="J20" s="1">
        <v>108.0</v>
      </c>
      <c r="K20" s="1">
        <v>108.0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54.0</v>
      </c>
      <c r="C21" s="1">
        <v>49.0</v>
      </c>
      <c r="D21" s="1">
        <v>49.0</v>
      </c>
      <c r="E21" s="1">
        <v>55.0</v>
      </c>
      <c r="F21" s="1">
        <v>62.0</v>
      </c>
      <c r="G21" s="1">
        <v>22.0</v>
      </c>
      <c r="H21" s="1">
        <v>23.0</v>
      </c>
      <c r="I21" s="1">
        <v>36.0</v>
      </c>
      <c r="J21" s="1">
        <v>53.0</v>
      </c>
      <c r="K21" s="1">
        <v>57.0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764.0</v>
      </c>
      <c r="C22" s="1">
        <v>725.0</v>
      </c>
      <c r="D22" s="1">
        <v>727.0</v>
      </c>
      <c r="E22" s="1">
        <v>776.0</v>
      </c>
      <c r="F22" s="1">
        <v>818.0</v>
      </c>
      <c r="G22" s="1">
        <v>858.0</v>
      </c>
      <c r="H22" s="1">
        <v>869.0</v>
      </c>
      <c r="I22" s="1">
        <v>1110.0</v>
      </c>
      <c r="J22" s="1">
        <v>1360.0</v>
      </c>
      <c r="K22" s="1">
        <v>1400.0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-288.0</v>
      </c>
      <c r="C23" s="1">
        <v>-331.0</v>
      </c>
      <c r="D23" s="1">
        <v>-338.0</v>
      </c>
      <c r="E23" s="1">
        <v>-352.0</v>
      </c>
      <c r="F23" s="1">
        <v>-399.0</v>
      </c>
      <c r="G23" s="1">
        <v>-612.0</v>
      </c>
      <c r="H23" s="1">
        <v>-491.0</v>
      </c>
      <c r="I23" s="1">
        <v>-451.0</v>
      </c>
      <c r="J23" s="1">
        <v>-383.0</v>
      </c>
      <c r="K23" s="1">
        <v>-484.0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21.0</v>
      </c>
      <c r="C24" s="1">
        <v>-12.0</v>
      </c>
      <c r="D24" s="1">
        <v>-32.0</v>
      </c>
      <c r="E24" s="1">
        <v>-8.0</v>
      </c>
      <c r="F24" s="1">
        <v>-35.0</v>
      </c>
      <c r="G24" s="1">
        <v>174.0</v>
      </c>
      <c r="H24" s="1">
        <v>80.0</v>
      </c>
      <c r="I24" s="1">
        <v>6.0</v>
      </c>
      <c r="J24" s="1">
        <v>-181.0</v>
      </c>
      <c r="K24" s="1">
        <v>-159.0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498.0</v>
      </c>
      <c r="C25" s="1">
        <v>382.0</v>
      </c>
      <c r="D25" s="1">
        <v>357.0</v>
      </c>
      <c r="E25" s="1">
        <v>416.0</v>
      </c>
      <c r="F25" s="1">
        <v>384.0</v>
      </c>
      <c r="G25" s="1">
        <v>420.0</v>
      </c>
      <c r="H25" s="1">
        <v>459.0</v>
      </c>
      <c r="I25" s="1">
        <v>663.0</v>
      </c>
      <c r="J25" s="1">
        <v>793.0</v>
      </c>
      <c r="K25" s="1">
        <v>763.0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607.0</v>
      </c>
      <c r="C26" s="1">
        <v>492.0</v>
      </c>
      <c r="D26" s="1">
        <v>467.0</v>
      </c>
      <c r="E26" s="1">
        <v>557.0</v>
      </c>
      <c r="F26" s="1">
        <v>527.0</v>
      </c>
      <c r="G26" s="1">
        <v>583.0</v>
      </c>
      <c r="H26" s="1">
        <v>633.0</v>
      </c>
      <c r="I26" s="1">
        <v>771.0</v>
      </c>
      <c r="J26" s="1">
        <v>901.0</v>
      </c>
      <c r="K26" s="1">
        <v>871.0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3690.0</v>
      </c>
      <c r="C27" s="1">
        <v>3670.0</v>
      </c>
      <c r="D27" s="1">
        <v>3400.0</v>
      </c>
      <c r="E27" s="1">
        <v>3310.0</v>
      </c>
      <c r="F27" s="1">
        <v>3890.0</v>
      </c>
      <c r="G27" s="1">
        <v>5370.0</v>
      </c>
      <c r="H27" s="1">
        <v>3090.0</v>
      </c>
      <c r="I27" s="1">
        <v>3640.0</v>
      </c>
      <c r="J27" s="1">
        <v>3610.0</v>
      </c>
      <c r="K27" s="1">
        <v>6370.0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18.0</v>
      </c>
      <c r="C29" s="1">
        <v>16.0</v>
      </c>
      <c r="D29" s="1">
        <v>16.0</v>
      </c>
      <c r="E29" s="1">
        <v>18.0</v>
      </c>
      <c r="F29" s="1">
        <v>23.0</v>
      </c>
      <c r="G29" s="1">
        <v>22.0</v>
      </c>
      <c r="H29" s="1">
        <v>26.0</v>
      </c>
      <c r="I29" s="1">
        <v>36.0</v>
      </c>
      <c r="J29" s="1">
        <v>53.0</v>
      </c>
      <c r="K29" s="1">
        <v>58.0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18.0</v>
      </c>
      <c r="C30" s="1">
        <v>16.0</v>
      </c>
      <c r="D30" s="1">
        <v>16.0</v>
      </c>
      <c r="E30" s="1">
        <v>18.0</v>
      </c>
      <c r="F30" s="1">
        <v>20.0</v>
      </c>
      <c r="G30" s="1">
        <v>22.0</v>
      </c>
      <c r="H30" s="1">
        <v>23.0</v>
      </c>
      <c r="I30" s="1">
        <v>36.0</v>
      </c>
      <c r="J30" s="1">
        <v>53.0</v>
      </c>
      <c r="K30" s="1">
        <v>57.0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 t="s">
        <v>79</v>
      </c>
      <c r="C31" s="1" t="s">
        <v>80</v>
      </c>
      <c r="D31" s="1" t="s">
        <v>81</v>
      </c>
      <c r="E31" s="1" t="s">
        <v>82</v>
      </c>
      <c r="F31" s="1" t="s">
        <v>83</v>
      </c>
      <c r="G31" s="1" t="s">
        <v>84</v>
      </c>
      <c r="H31" s="1" t="s">
        <v>85</v>
      </c>
      <c r="I31" s="1" t="s">
        <v>86</v>
      </c>
      <c r="J31" s="1" t="s">
        <v>87</v>
      </c>
      <c r="K31" s="1" t="s">
        <v>88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498.0</v>
      </c>
      <c r="C32" s="1">
        <v>382.0</v>
      </c>
      <c r="D32" s="1">
        <v>357.0</v>
      </c>
      <c r="E32" s="1">
        <v>416.0</v>
      </c>
      <c r="F32" s="1">
        <v>384.0</v>
      </c>
      <c r="G32" s="1">
        <v>420.0</v>
      </c>
      <c r="H32" s="1">
        <v>459.0</v>
      </c>
      <c r="I32" s="1">
        <v>663.0</v>
      </c>
      <c r="J32" s="1">
        <v>793.0</v>
      </c>
      <c r="K32" s="1">
        <v>763.0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 t="s">
        <v>79</v>
      </c>
      <c r="C33" s="1" t="s">
        <v>80</v>
      </c>
      <c r="D33" s="1" t="s">
        <v>81</v>
      </c>
      <c r="E33" s="1" t="s">
        <v>82</v>
      </c>
      <c r="F33" s="1" t="s">
        <v>83</v>
      </c>
      <c r="G33" s="1" t="s">
        <v>84</v>
      </c>
      <c r="H33" s="1" t="s">
        <v>85</v>
      </c>
      <c r="I33" s="1" t="s">
        <v>86</v>
      </c>
      <c r="J33" s="1" t="s">
        <v>87</v>
      </c>
      <c r="K33" s="1" t="s">
        <v>88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3060.0</v>
      </c>
      <c r="C34" s="1">
        <v>3160.0</v>
      </c>
      <c r="D34" s="1">
        <v>2910.0</v>
      </c>
      <c r="E34" s="1">
        <v>2570.0</v>
      </c>
      <c r="F34" s="1">
        <v>3270.0</v>
      </c>
      <c r="G34" s="1">
        <v>4760.0</v>
      </c>
      <c r="H34" s="1">
        <v>2440.0</v>
      </c>
      <c r="I34" s="1">
        <v>2850.0</v>
      </c>
      <c r="J34" s="1">
        <v>2670.0</v>
      </c>
      <c r="K34" s="1">
        <v>5380.0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3010.0</v>
      </c>
      <c r="C35" s="1">
        <v>3120.0</v>
      </c>
      <c r="D35" s="1">
        <v>2810.0</v>
      </c>
      <c r="E35" s="1">
        <v>2530.0</v>
      </c>
      <c r="F35" s="1">
        <v>3230.0</v>
      </c>
      <c r="G35" s="1">
        <v>4690.0</v>
      </c>
      <c r="H35" s="1">
        <v>2130.0</v>
      </c>
      <c r="I35" s="1">
        <v>2480.0</v>
      </c>
      <c r="J35" s="1">
        <v>2330.0</v>
      </c>
      <c r="K35" s="1">
        <v>5210.0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4.0</v>
      </c>
      <c r="C36" s="1">
        <v>10.0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17.0</v>
      </c>
      <c r="C37" s="1">
        <v>20.0</v>
      </c>
      <c r="D37" s="1">
        <v>18.0</v>
      </c>
      <c r="E37" s="1">
        <v>17.0</v>
      </c>
      <c r="F37" s="1">
        <v>19.0</v>
      </c>
      <c r="G37" s="1">
        <v>20.0</v>
      </c>
      <c r="H37" s="1">
        <v>19.0</v>
      </c>
      <c r="I37" s="1">
        <v>19.0</v>
      </c>
      <c r="J37" s="1">
        <v>19.0</v>
      </c>
      <c r="K37" s="1">
        <v>22.0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95</v>
      </c>
      <c r="B2" s="1">
        <v>106.0</v>
      </c>
      <c r="C2" s="1">
        <v>100.0</v>
      </c>
      <c r="D2" s="1">
        <v>91.0</v>
      </c>
      <c r="E2" s="1">
        <v>94.0</v>
      </c>
      <c r="F2" s="1">
        <v>110.0</v>
      </c>
      <c r="G2" s="1">
        <v>170.0</v>
      </c>
      <c r="H2" s="1">
        <v>96.0</v>
      </c>
      <c r="I2" s="1">
        <v>45.0</v>
      </c>
      <c r="J2" s="1">
        <v>86.0</v>
      </c>
      <c r="K2" s="1">
        <v>208.0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96</v>
      </c>
      <c r="B3" s="1">
        <v>51.0</v>
      </c>
      <c r="C3" s="1">
        <v>44.0</v>
      </c>
      <c r="D3" s="1">
        <v>26.0</v>
      </c>
      <c r="E3" s="1">
        <v>38.0</v>
      </c>
      <c r="F3" s="1">
        <v>49.0</v>
      </c>
      <c r="G3" s="1">
        <v>317.0</v>
      </c>
      <c r="H3" s="1">
        <v>216.0</v>
      </c>
      <c r="I3" s="1">
        <v>5.0</v>
      </c>
      <c r="J3" s="1">
        <v>-4.0</v>
      </c>
      <c r="K3" s="1">
        <v>215.0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97</v>
      </c>
      <c r="B4" s="1">
        <v>53.0</v>
      </c>
      <c r="C4" s="1">
        <v>55.0</v>
      </c>
      <c r="D4" s="1">
        <v>65.0</v>
      </c>
      <c r="E4" s="1">
        <v>55.0</v>
      </c>
      <c r="F4" s="1">
        <v>60.0</v>
      </c>
      <c r="G4" s="1">
        <v>-146.0</v>
      </c>
      <c r="H4" s="1">
        <v>-119.0</v>
      </c>
      <c r="I4" s="1">
        <v>39.0</v>
      </c>
      <c r="J4" s="1">
        <v>90.0</v>
      </c>
      <c r="K4" s="1">
        <v>-7.0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</v>
      </c>
      <c r="B5" s="1">
        <v>16.0</v>
      </c>
      <c r="C5" s="1">
        <v>-97.0</v>
      </c>
      <c r="D5" s="1">
        <v>-4.0</v>
      </c>
      <c r="E5" s="1">
        <v>-5.0</v>
      </c>
      <c r="F5" s="1">
        <v>-34.0</v>
      </c>
      <c r="G5" s="1">
        <v>14.0</v>
      </c>
      <c r="H5" s="1">
        <v>359.0</v>
      </c>
      <c r="I5" s="1">
        <v>-11.0</v>
      </c>
      <c r="J5" s="1">
        <v>-638.0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99</v>
      </c>
      <c r="B6" s="1">
        <v>-26.0</v>
      </c>
      <c r="C6" s="1">
        <v>67.0</v>
      </c>
      <c r="D6" s="1">
        <v>85.0</v>
      </c>
      <c r="E6" s="1">
        <v>-28.0</v>
      </c>
      <c r="F6" s="1">
        <v>-3.0</v>
      </c>
      <c r="G6" s="1">
        <v>-4.0</v>
      </c>
      <c r="H6" s="1">
        <v>-40.0</v>
      </c>
      <c r="I6" s="1">
        <v>99.0</v>
      </c>
      <c r="J6" s="1">
        <v>724.0</v>
      </c>
      <c r="K6" s="1">
        <v>-10.0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100</v>
      </c>
      <c r="B7" s="1">
        <v>43.0</v>
      </c>
      <c r="C7" s="1">
        <v>55.0</v>
      </c>
      <c r="D7" s="1">
        <v>62.0</v>
      </c>
      <c r="E7" s="1">
        <v>49.0</v>
      </c>
      <c r="F7" s="1">
        <v>23.0</v>
      </c>
      <c r="G7" s="1">
        <v>-137.0</v>
      </c>
      <c r="H7" s="1">
        <v>200.0</v>
      </c>
      <c r="I7" s="1">
        <v>128.0</v>
      </c>
      <c r="J7" s="1">
        <v>177.0</v>
      </c>
      <c r="K7" s="1">
        <v>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101</v>
      </c>
      <c r="B8" s="1">
        <v>43.0</v>
      </c>
      <c r="C8" s="1">
        <v>55.0</v>
      </c>
      <c r="D8" s="1">
        <v>62.0</v>
      </c>
      <c r="E8" s="1">
        <v>49.0</v>
      </c>
      <c r="F8" s="1">
        <v>23.0</v>
      </c>
      <c r="G8" s="1">
        <v>-137.0</v>
      </c>
      <c r="H8" s="1">
        <v>200.0</v>
      </c>
      <c r="I8" s="1">
        <v>128.0</v>
      </c>
      <c r="J8" s="1">
        <v>177.0</v>
      </c>
      <c r="K8" s="1">
        <v>26.0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</v>
      </c>
      <c r="B9" s="1">
        <v>9.0</v>
      </c>
      <c r="C9" s="1">
        <v>9.0</v>
      </c>
      <c r="D9" s="1">
        <v>7.0</v>
      </c>
      <c r="E9" s="1">
        <v>8.0</v>
      </c>
      <c r="F9" s="1">
        <v>6.0</v>
      </c>
      <c r="G9" s="1">
        <v>7.0</v>
      </c>
      <c r="H9" s="1">
        <v>11.0</v>
      </c>
      <c r="I9" s="1">
        <v>12.0</v>
      </c>
      <c r="J9" s="1">
        <v>16.0</v>
      </c>
      <c r="K9" s="1">
        <v>16.0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103</v>
      </c>
      <c r="B10" s="1">
        <v>6.0</v>
      </c>
      <c r="C10" s="1">
        <v>8.0</v>
      </c>
      <c r="D10" s="1">
        <v>7.0</v>
      </c>
      <c r="E10" s="1">
        <v>7.0</v>
      </c>
      <c r="F10" s="1">
        <v>8.0</v>
      </c>
      <c r="G10" s="1">
        <v>8.0</v>
      </c>
      <c r="H10" s="1">
        <v>9.0</v>
      </c>
      <c r="I10" s="1">
        <v>11.0</v>
      </c>
      <c r="J10" s="1">
        <v>15.0</v>
      </c>
      <c r="K10" s="1">
        <v>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104</v>
      </c>
      <c r="B11" s="1">
        <v>0.0</v>
      </c>
      <c r="C11" s="1">
        <v>0.0</v>
      </c>
      <c r="D11" s="1">
        <v>-13.0</v>
      </c>
      <c r="E11" s="1">
        <v>-8.0</v>
      </c>
      <c r="F11" s="1">
        <v>1.0</v>
      </c>
      <c r="G11" s="1">
        <v>-2.0</v>
      </c>
      <c r="H11" s="1">
        <v>1.0</v>
      </c>
      <c r="I11" s="1">
        <v>1.0</v>
      </c>
      <c r="J11" s="1">
        <v>1.0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105</v>
      </c>
      <c r="B12" s="1">
        <v>16.0</v>
      </c>
      <c r="C12" s="1">
        <v>17.0</v>
      </c>
      <c r="D12" s="1">
        <v>14.0</v>
      </c>
      <c r="E12" s="1">
        <v>15.0</v>
      </c>
      <c r="F12" s="1">
        <v>16.0</v>
      </c>
      <c r="G12" s="1">
        <v>15.0</v>
      </c>
      <c r="H12" s="1">
        <v>22.0</v>
      </c>
      <c r="I12" s="1">
        <v>25.0</v>
      </c>
      <c r="J12" s="1">
        <v>33.0</v>
      </c>
      <c r="K12" s="1">
        <v>32.0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</v>
      </c>
      <c r="B13" s="1">
        <v>27.0</v>
      </c>
      <c r="C13" s="1">
        <v>37.0</v>
      </c>
      <c r="D13" s="1">
        <v>47.0</v>
      </c>
      <c r="E13" s="1">
        <v>33.0</v>
      </c>
      <c r="F13" s="1">
        <v>7.0</v>
      </c>
      <c r="G13" s="1">
        <v>-153.0</v>
      </c>
      <c r="H13" s="1">
        <v>178.0</v>
      </c>
      <c r="I13" s="1">
        <v>102.0</v>
      </c>
      <c r="J13" s="1">
        <v>143.0</v>
      </c>
      <c r="K13" s="1">
        <v>-6.0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107</v>
      </c>
      <c r="B14" s="1">
        <v>0.0</v>
      </c>
      <c r="C14" s="1">
        <v>-20.0</v>
      </c>
      <c r="D14" s="1">
        <v>-4.0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108</v>
      </c>
      <c r="B15" s="1">
        <v>27.0</v>
      </c>
      <c r="C15" s="1">
        <v>16.0</v>
      </c>
      <c r="D15" s="1">
        <v>43.0</v>
      </c>
      <c r="E15" s="1">
        <v>33.0</v>
      </c>
      <c r="F15" s="1">
        <v>7.0</v>
      </c>
      <c r="G15" s="1">
        <v>-153.0</v>
      </c>
      <c r="H15" s="1">
        <v>178.0</v>
      </c>
      <c r="I15" s="1">
        <v>102.0</v>
      </c>
      <c r="J15" s="1">
        <v>143.0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</v>
      </c>
      <c r="B16" s="1">
        <v>27.0</v>
      </c>
      <c r="C16" s="1">
        <v>16.0</v>
      </c>
      <c r="D16" s="1">
        <v>43.0</v>
      </c>
      <c r="E16" s="1">
        <v>33.0</v>
      </c>
      <c r="F16" s="1">
        <v>7.0</v>
      </c>
      <c r="G16" s="1">
        <v>-153.0</v>
      </c>
      <c r="H16" s="1">
        <v>178.0</v>
      </c>
      <c r="I16" s="1">
        <v>102.0</v>
      </c>
      <c r="J16" s="1">
        <v>143.0</v>
      </c>
      <c r="K16" s="1">
        <v>-6.0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110</v>
      </c>
      <c r="B17" s="1">
        <v>27.0</v>
      </c>
      <c r="C17" s="1">
        <v>16.0</v>
      </c>
      <c r="D17" s="1">
        <v>43.0</v>
      </c>
      <c r="E17" s="1">
        <v>33.0</v>
      </c>
      <c r="F17" s="1">
        <v>7.0</v>
      </c>
      <c r="G17" s="1">
        <v>-153.0</v>
      </c>
      <c r="H17" s="1">
        <v>178.0</v>
      </c>
      <c r="I17" s="1">
        <v>102.0</v>
      </c>
      <c r="J17" s="1">
        <v>143.0</v>
      </c>
      <c r="K17" s="1">
        <v>-6.0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111</v>
      </c>
      <c r="B18" s="1">
        <v>27.0</v>
      </c>
      <c r="C18" s="1">
        <v>16.0</v>
      </c>
      <c r="D18" s="1">
        <v>43.0</v>
      </c>
      <c r="E18" s="1">
        <v>33.0</v>
      </c>
      <c r="F18" s="1">
        <v>7.0</v>
      </c>
      <c r="G18" s="1">
        <v>-153.0</v>
      </c>
      <c r="H18" s="1">
        <v>178.0</v>
      </c>
      <c r="I18" s="1">
        <v>102.0</v>
      </c>
      <c r="J18" s="1">
        <v>143.0</v>
      </c>
      <c r="K18" s="1">
        <v>-6.0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</v>
      </c>
      <c r="B19" s="1">
        <v>27.0</v>
      </c>
      <c r="C19" s="1">
        <v>16.0</v>
      </c>
      <c r="D19" s="1">
        <v>43.0</v>
      </c>
      <c r="E19" s="1">
        <v>33.0</v>
      </c>
      <c r="F19" s="1">
        <v>7.0</v>
      </c>
      <c r="G19" s="1">
        <v>-153.0</v>
      </c>
      <c r="H19" s="1">
        <v>178.0</v>
      </c>
      <c r="I19" s="1">
        <v>102.0</v>
      </c>
      <c r="J19" s="1">
        <v>143.0</v>
      </c>
      <c r="K19" s="1">
        <v>-6.0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</v>
      </c>
      <c r="B20" s="1">
        <v>9.0</v>
      </c>
      <c r="C20" s="1">
        <v>9.0</v>
      </c>
      <c r="D20" s="1">
        <v>9.0</v>
      </c>
      <c r="E20" s="1">
        <v>10.0</v>
      </c>
      <c r="F20" s="1">
        <v>11.0</v>
      </c>
      <c r="G20" s="1">
        <v>12.0</v>
      </c>
      <c r="H20" s="1">
        <v>17.0</v>
      </c>
      <c r="I20" s="1">
        <v>11.0</v>
      </c>
      <c r="J20" s="1">
        <v>7.0</v>
      </c>
      <c r="K20" s="1">
        <v>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</v>
      </c>
      <c r="B21" s="1">
        <v>18.0</v>
      </c>
      <c r="C21" s="1">
        <v>7.0</v>
      </c>
      <c r="D21" s="1">
        <v>33.0</v>
      </c>
      <c r="E21" s="1">
        <v>23.0</v>
      </c>
      <c r="F21" s="1">
        <v>-4.0</v>
      </c>
      <c r="G21" s="1">
        <v>-166.0</v>
      </c>
      <c r="H21" s="1">
        <v>160.0</v>
      </c>
      <c r="I21" s="1">
        <v>90.0</v>
      </c>
      <c r="J21" s="1">
        <v>135.0</v>
      </c>
      <c r="K21" s="1">
        <v>-13.0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</v>
      </c>
      <c r="B22" s="1">
        <v>18.0</v>
      </c>
      <c r="C22" s="1">
        <v>7.0</v>
      </c>
      <c r="D22" s="1">
        <v>33.0</v>
      </c>
      <c r="E22" s="1">
        <v>23.0</v>
      </c>
      <c r="F22" s="1">
        <v>-4.0</v>
      </c>
      <c r="G22" s="1">
        <v>-166.0</v>
      </c>
      <c r="H22" s="1">
        <v>160.0</v>
      </c>
      <c r="I22" s="1">
        <v>90.0</v>
      </c>
      <c r="J22" s="1">
        <v>135.0</v>
      </c>
      <c r="K22" s="1">
        <v>-13.0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</v>
      </c>
      <c r="B24" s="1" t="s">
        <v>118</v>
      </c>
      <c r="C24" s="1" t="s">
        <v>119</v>
      </c>
      <c r="D24" s="1" t="s">
        <v>120</v>
      </c>
      <c r="E24" s="1" t="s">
        <v>121</v>
      </c>
      <c r="F24" s="1" t="s">
        <v>122</v>
      </c>
      <c r="G24" s="1" t="s">
        <v>123</v>
      </c>
      <c r="H24" s="1" t="s">
        <v>124</v>
      </c>
      <c r="I24" s="1" t="s">
        <v>125</v>
      </c>
      <c r="J24" s="1" t="s">
        <v>126</v>
      </c>
      <c r="K24" s="1" t="s">
        <v>122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</v>
      </c>
      <c r="B25" s="1" t="s">
        <v>118</v>
      </c>
      <c r="C25" s="1" t="s">
        <v>119</v>
      </c>
      <c r="D25" s="1" t="s">
        <v>120</v>
      </c>
      <c r="E25" s="1" t="s">
        <v>121</v>
      </c>
      <c r="F25" s="1" t="s">
        <v>122</v>
      </c>
      <c r="G25" s="1" t="s">
        <v>123</v>
      </c>
      <c r="H25" s="1" t="s">
        <v>124</v>
      </c>
      <c r="I25" s="1" t="s">
        <v>125</v>
      </c>
      <c r="J25" s="1" t="s">
        <v>126</v>
      </c>
      <c r="K25" s="1" t="s">
        <v>122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</v>
      </c>
      <c r="B26" s="1">
        <v>18.0</v>
      </c>
      <c r="C26" s="1">
        <v>17.0</v>
      </c>
      <c r="D26" s="1">
        <v>16.0</v>
      </c>
      <c r="E26" s="1">
        <v>16.0</v>
      </c>
      <c r="F26" s="1">
        <v>19.0</v>
      </c>
      <c r="G26" s="1">
        <v>23.0</v>
      </c>
      <c r="H26" s="1">
        <v>23.0</v>
      </c>
      <c r="I26" s="1">
        <v>32.0</v>
      </c>
      <c r="J26" s="1">
        <v>42.0</v>
      </c>
      <c r="K26" s="1">
        <v>54.0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 t="s">
        <v>118</v>
      </c>
      <c r="C27" s="1" t="s">
        <v>119</v>
      </c>
      <c r="D27" s="1" t="s">
        <v>120</v>
      </c>
      <c r="E27" s="1" t="s">
        <v>121</v>
      </c>
      <c r="F27" s="1" t="s">
        <v>122</v>
      </c>
      <c r="G27" s="1" t="s">
        <v>123</v>
      </c>
      <c r="H27" s="1" t="s">
        <v>124</v>
      </c>
      <c r="I27" s="1" t="s">
        <v>130</v>
      </c>
      <c r="J27" s="1" t="s">
        <v>131</v>
      </c>
      <c r="K27" s="1" t="s">
        <v>122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 t="s">
        <v>118</v>
      </c>
      <c r="C28" s="1" t="s">
        <v>119</v>
      </c>
      <c r="D28" s="1" t="s">
        <v>120</v>
      </c>
      <c r="E28" s="1" t="s">
        <v>121</v>
      </c>
      <c r="F28" s="1" t="s">
        <v>122</v>
      </c>
      <c r="G28" s="1" t="s">
        <v>123</v>
      </c>
      <c r="H28" s="1" t="s">
        <v>124</v>
      </c>
      <c r="I28" s="1" t="s">
        <v>130</v>
      </c>
      <c r="J28" s="1" t="s">
        <v>131</v>
      </c>
      <c r="K28" s="1" t="s">
        <v>122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133</v>
      </c>
      <c r="B29" s="1">
        <v>18.0</v>
      </c>
      <c r="C29" s="1">
        <v>17.0</v>
      </c>
      <c r="D29" s="1">
        <v>16.0</v>
      </c>
      <c r="E29" s="1">
        <v>16.0</v>
      </c>
      <c r="F29" s="1">
        <v>19.0</v>
      </c>
      <c r="G29" s="1">
        <v>23.0</v>
      </c>
      <c r="H29" s="1">
        <v>23.0</v>
      </c>
      <c r="I29" s="1">
        <v>32.0</v>
      </c>
      <c r="J29" s="1">
        <v>42.0</v>
      </c>
      <c r="K29" s="1">
        <v>54.0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134</v>
      </c>
      <c r="B30" s="1" t="s">
        <v>135</v>
      </c>
      <c r="C30" s="1" t="s">
        <v>136</v>
      </c>
      <c r="D30" s="1" t="s">
        <v>137</v>
      </c>
      <c r="E30" s="1" t="s">
        <v>138</v>
      </c>
      <c r="F30" s="1" t="s">
        <v>139</v>
      </c>
      <c r="G30" s="1" t="s">
        <v>140</v>
      </c>
      <c r="H30" s="1" t="s">
        <v>141</v>
      </c>
      <c r="I30" s="1" t="s">
        <v>142</v>
      </c>
      <c r="J30" s="1" t="s">
        <v>143</v>
      </c>
      <c r="K30" s="1" t="s">
        <v>144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 t="s">
        <v>135</v>
      </c>
      <c r="C31" s="1" t="s">
        <v>136</v>
      </c>
      <c r="D31" s="1" t="s">
        <v>137</v>
      </c>
      <c r="E31" s="1" t="s">
        <v>138</v>
      </c>
      <c r="F31" s="1" t="s">
        <v>139</v>
      </c>
      <c r="G31" s="1" t="s">
        <v>140</v>
      </c>
      <c r="H31" s="1" t="s">
        <v>141</v>
      </c>
      <c r="I31" s="1" t="s">
        <v>146</v>
      </c>
      <c r="J31" s="1" t="s">
        <v>147</v>
      </c>
      <c r="K31" s="1" t="s">
        <v>144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>
        <v>3.0</v>
      </c>
      <c r="C32" s="1" t="s">
        <v>149</v>
      </c>
      <c r="D32" s="1" t="s">
        <v>150</v>
      </c>
      <c r="E32" s="1" t="s">
        <v>151</v>
      </c>
      <c r="F32" s="1" t="s">
        <v>151</v>
      </c>
      <c r="G32" s="1" t="s">
        <v>152</v>
      </c>
      <c r="H32" s="1" t="s">
        <v>153</v>
      </c>
      <c r="I32" s="1" t="s">
        <v>154</v>
      </c>
      <c r="J32" s="1" t="s">
        <v>154</v>
      </c>
      <c r="K32" s="1" t="s">
        <v>154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 t="s">
        <v>156</v>
      </c>
      <c r="C33" s="1" t="s">
        <v>157</v>
      </c>
      <c r="D33" s="1" t="s">
        <v>158</v>
      </c>
      <c r="E33" s="1" t="s">
        <v>159</v>
      </c>
      <c r="F33" s="1" t="s">
        <v>160</v>
      </c>
      <c r="G33" s="1" t="s">
        <v>161</v>
      </c>
      <c r="H33" s="1" t="s">
        <v>162</v>
      </c>
      <c r="I33" s="1" t="s">
        <v>163</v>
      </c>
      <c r="J33" s="1" t="s">
        <v>164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165</v>
      </c>
      <c r="B35" s="1">
        <v>17.0</v>
      </c>
      <c r="C35" s="1">
        <v>10.0</v>
      </c>
      <c r="D35" s="1">
        <v>26.0</v>
      </c>
      <c r="E35" s="1">
        <v>21.0</v>
      </c>
      <c r="F35" s="1">
        <v>4.0</v>
      </c>
      <c r="G35" s="1">
        <v>-95.0</v>
      </c>
      <c r="H35" s="1">
        <v>111.0</v>
      </c>
      <c r="I35" s="1">
        <v>63.0</v>
      </c>
      <c r="J35" s="1">
        <v>89.0</v>
      </c>
      <c r="K35" s="1">
        <v>-3.0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167</v>
      </c>
      <c r="B37" s="1">
        <v>2.0</v>
      </c>
      <c r="C37" s="1">
        <v>2.0</v>
      </c>
      <c r="D37" s="1">
        <v>0.0</v>
      </c>
      <c r="E37" s="1">
        <v>0.0</v>
      </c>
      <c r="F37" s="1">
        <v>1.0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168</v>
      </c>
      <c r="B38" s="1">
        <v>0.0</v>
      </c>
      <c r="C38" s="1">
        <v>0.0</v>
      </c>
      <c r="D38" s="1">
        <v>2.0</v>
      </c>
      <c r="E38" s="1">
        <v>1.0</v>
      </c>
      <c r="F38" s="1">
        <v>0.0</v>
      </c>
      <c r="G38" s="1">
        <v>1.0</v>
      </c>
      <c r="H38" s="1">
        <v>1.0</v>
      </c>
      <c r="I38" s="1">
        <v>2.0</v>
      </c>
      <c r="J38" s="1">
        <v>4.0</v>
      </c>
      <c r="K38" s="1">
        <v>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169</v>
      </c>
      <c r="B39" s="1">
        <v>2.0</v>
      </c>
      <c r="C39" s="1">
        <v>2.0</v>
      </c>
      <c r="D39" s="1">
        <v>2.0</v>
      </c>
      <c r="E39" s="1">
        <v>1.0</v>
      </c>
      <c r="F39" s="1">
        <v>1.0</v>
      </c>
      <c r="G39" s="1">
        <v>1.0</v>
      </c>
      <c r="H39" s="1">
        <v>1.0</v>
      </c>
      <c r="I39" s="1">
        <v>2.0</v>
      </c>
      <c r="J39" s="1">
        <v>4.0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171</v>
      </c>
      <c r="B3" s="1" t="s">
        <v>172</v>
      </c>
      <c r="C3" s="1" t="s">
        <v>173</v>
      </c>
      <c r="D3" s="1" t="s">
        <v>174</v>
      </c>
      <c r="E3" s="1" t="s">
        <v>175</v>
      </c>
      <c r="F3" s="1" t="s">
        <v>176</v>
      </c>
      <c r="G3" s="1" t="s">
        <v>177</v>
      </c>
      <c r="H3" s="1" t="s">
        <v>178</v>
      </c>
      <c r="I3" s="1" t="s">
        <v>179</v>
      </c>
      <c r="J3" s="1" t="s">
        <v>180</v>
      </c>
      <c r="K3" s="1" t="s">
        <v>181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182</v>
      </c>
      <c r="B4" s="1" t="s">
        <v>183</v>
      </c>
      <c r="C4" s="1" t="s">
        <v>184</v>
      </c>
      <c r="D4" s="1" t="s">
        <v>185</v>
      </c>
      <c r="E4" s="1" t="s">
        <v>186</v>
      </c>
      <c r="F4" s="1" t="s">
        <v>187</v>
      </c>
      <c r="G4" s="1" t="s">
        <v>188</v>
      </c>
      <c r="H4" s="1" t="s">
        <v>189</v>
      </c>
      <c r="I4" s="1" t="s">
        <v>190</v>
      </c>
      <c r="J4" s="1" t="s">
        <v>191</v>
      </c>
      <c r="K4" s="1" t="s">
        <v>192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 t="s">
        <v>194</v>
      </c>
      <c r="C5" s="1" t="s">
        <v>195</v>
      </c>
      <c r="D5" s="1" t="s">
        <v>196</v>
      </c>
      <c r="E5" s="1" t="s">
        <v>197</v>
      </c>
      <c r="F5" s="1" t="s">
        <v>198</v>
      </c>
      <c r="G5" s="1" t="s">
        <v>199</v>
      </c>
      <c r="H5" s="1" t="s">
        <v>200</v>
      </c>
      <c r="I5" s="1" t="s">
        <v>201</v>
      </c>
      <c r="J5" s="1" t="s">
        <v>202</v>
      </c>
      <c r="K5" s="1" t="s">
        <v>203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204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205</v>
      </c>
      <c r="B7" s="1">
        <v>100.0</v>
      </c>
      <c r="C7" s="1">
        <v>100.0</v>
      </c>
      <c r="D7" s="1">
        <v>100.0</v>
      </c>
      <c r="E7" s="1">
        <v>100.0</v>
      </c>
      <c r="F7" s="1">
        <v>100.0</v>
      </c>
      <c r="G7" s="1">
        <v>100.0</v>
      </c>
      <c r="H7" s="1">
        <v>100.0</v>
      </c>
      <c r="I7" s="1">
        <v>100.0</v>
      </c>
      <c r="J7" s="1">
        <v>100.0</v>
      </c>
      <c r="K7" s="1">
        <v>100.0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206</v>
      </c>
      <c r="B8" s="1" t="s">
        <v>207</v>
      </c>
      <c r="C8" s="1" t="s">
        <v>208</v>
      </c>
      <c r="D8" s="1" t="s">
        <v>209</v>
      </c>
      <c r="E8" s="1" t="s">
        <v>210</v>
      </c>
      <c r="F8" s="1" t="s">
        <v>211</v>
      </c>
      <c r="G8" s="1" t="s">
        <v>212</v>
      </c>
      <c r="H8" s="1" t="s">
        <v>213</v>
      </c>
      <c r="I8" s="1" t="s">
        <v>214</v>
      </c>
      <c r="J8" s="1" t="s">
        <v>215</v>
      </c>
      <c r="K8" s="1" t="s">
        <v>216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217</v>
      </c>
      <c r="B9" s="1" t="s">
        <v>218</v>
      </c>
      <c r="C9" s="1" t="s">
        <v>219</v>
      </c>
      <c r="D9" s="1" t="s">
        <v>220</v>
      </c>
      <c r="E9" s="1" t="s">
        <v>221</v>
      </c>
      <c r="F9" s="1" t="s">
        <v>222</v>
      </c>
      <c r="G9" s="1" t="s">
        <v>223</v>
      </c>
      <c r="H9" s="1" t="s">
        <v>224</v>
      </c>
      <c r="I9" s="1" t="s">
        <v>225</v>
      </c>
      <c r="J9" s="1" t="s">
        <v>226</v>
      </c>
      <c r="K9" s="1" t="s">
        <v>227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228</v>
      </c>
      <c r="B10" s="1" t="s">
        <v>218</v>
      </c>
      <c r="C10" s="1" t="s">
        <v>219</v>
      </c>
      <c r="D10" s="1" t="s">
        <v>220</v>
      </c>
      <c r="E10" s="1" t="s">
        <v>221</v>
      </c>
      <c r="F10" s="1" t="s">
        <v>222</v>
      </c>
      <c r="G10" s="1" t="s">
        <v>223</v>
      </c>
      <c r="H10" s="1" t="s">
        <v>224</v>
      </c>
      <c r="I10" s="1" t="s">
        <v>225</v>
      </c>
      <c r="J10" s="1" t="s">
        <v>226</v>
      </c>
      <c r="K10" s="1" t="s">
        <v>227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229</v>
      </c>
      <c r="B11" s="1" t="s">
        <v>230</v>
      </c>
      <c r="C11" s="1" t="s">
        <v>231</v>
      </c>
      <c r="D11" s="1" t="s">
        <v>232</v>
      </c>
      <c r="E11" s="1" t="s">
        <v>233</v>
      </c>
      <c r="F11" s="1" t="s">
        <v>234</v>
      </c>
      <c r="G11" s="1" t="s">
        <v>235</v>
      </c>
      <c r="H11" s="1" t="s">
        <v>236</v>
      </c>
      <c r="I11" s="1" t="s">
        <v>237</v>
      </c>
      <c r="J11" s="1" t="s">
        <v>238</v>
      </c>
      <c r="K11" s="1" t="s">
        <v>239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240</v>
      </c>
      <c r="B12" s="1" t="s">
        <v>241</v>
      </c>
      <c r="C12" s="1" t="s">
        <v>242</v>
      </c>
      <c r="D12" s="1" t="s">
        <v>243</v>
      </c>
      <c r="E12" s="1" t="s">
        <v>244</v>
      </c>
      <c r="F12" s="1" t="s">
        <v>245</v>
      </c>
      <c r="G12" s="1" t="s">
        <v>246</v>
      </c>
      <c r="H12" s="1" t="s">
        <v>247</v>
      </c>
      <c r="I12" s="1" t="s">
        <v>248</v>
      </c>
      <c r="J12" s="1" t="s">
        <v>164</v>
      </c>
      <c r="K12" s="1" t="s">
        <v>249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250</v>
      </c>
      <c r="B14" s="1" t="s">
        <v>251</v>
      </c>
      <c r="C14" s="1" t="s">
        <v>251</v>
      </c>
      <c r="D14" s="1" t="s">
        <v>252</v>
      </c>
      <c r="E14" s="1" t="s">
        <v>251</v>
      </c>
      <c r="F14" s="1" t="s">
        <v>251</v>
      </c>
      <c r="G14" s="1" t="s">
        <v>253</v>
      </c>
      <c r="H14" s="1" t="s">
        <v>254</v>
      </c>
      <c r="I14" s="1" t="s">
        <v>255</v>
      </c>
      <c r="J14" s="1" t="s">
        <v>254</v>
      </c>
      <c r="K14" s="1" t="s">
        <v>251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256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257</v>
      </c>
      <c r="B16" s="1" t="s">
        <v>258</v>
      </c>
      <c r="C16" s="1" t="s">
        <v>254</v>
      </c>
      <c r="D16" s="1" t="s">
        <v>258</v>
      </c>
      <c r="E16" s="1" t="s">
        <v>254</v>
      </c>
      <c r="F16" s="1" t="s">
        <v>255</v>
      </c>
      <c r="G16" s="1" t="s">
        <v>255</v>
      </c>
      <c r="H16" s="1" t="s">
        <v>176</v>
      </c>
      <c r="I16" s="1" t="s">
        <v>259</v>
      </c>
      <c r="J16" s="1" t="s">
        <v>260</v>
      </c>
      <c r="K16" s="1" t="s">
        <v>258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261</v>
      </c>
      <c r="B17" s="1" t="s">
        <v>255</v>
      </c>
      <c r="C17" s="1" t="s">
        <v>262</v>
      </c>
      <c r="D17" s="1" t="s">
        <v>254</v>
      </c>
      <c r="E17" s="1" t="s">
        <v>262</v>
      </c>
      <c r="F17" s="1" t="s">
        <v>252</v>
      </c>
      <c r="G17" s="1" t="s">
        <v>252</v>
      </c>
      <c r="H17" s="1" t="s">
        <v>176</v>
      </c>
      <c r="I17" s="1" t="s">
        <v>263</v>
      </c>
      <c r="J17" s="1" t="s">
        <v>263</v>
      </c>
      <c r="K17" s="1" t="s">
        <v>255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264</v>
      </c>
      <c r="B18" s="1" t="s">
        <v>265</v>
      </c>
      <c r="C18" s="1" t="s">
        <v>266</v>
      </c>
      <c r="D18" s="1" t="s">
        <v>266</v>
      </c>
      <c r="E18" s="1" t="s">
        <v>265</v>
      </c>
      <c r="F18" s="1" t="s">
        <v>254</v>
      </c>
      <c r="G18" s="1" t="s">
        <v>255</v>
      </c>
      <c r="H18" s="1" t="s">
        <v>266</v>
      </c>
      <c r="I18" s="1" t="s">
        <v>254</v>
      </c>
      <c r="J18" s="1" t="s">
        <v>254</v>
      </c>
      <c r="K18" s="1" t="s">
        <v>251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268</v>
      </c>
      <c r="B20" s="1" t="s">
        <v>269</v>
      </c>
      <c r="C20" s="1" t="s">
        <v>270</v>
      </c>
      <c r="D20" s="1" t="s">
        <v>271</v>
      </c>
      <c r="E20" s="1" t="s">
        <v>272</v>
      </c>
      <c r="F20" s="1" t="s">
        <v>273</v>
      </c>
      <c r="G20" s="1" t="s">
        <v>274</v>
      </c>
      <c r="H20" s="1" t="s">
        <v>275</v>
      </c>
      <c r="I20" s="1" t="s">
        <v>276</v>
      </c>
      <c r="J20" s="1" t="s">
        <v>277</v>
      </c>
      <c r="K20" s="1">
        <v>618.0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278</v>
      </c>
      <c r="B21" s="1" t="s">
        <v>279</v>
      </c>
      <c r="C21" s="1" t="s">
        <v>280</v>
      </c>
      <c r="D21" s="1" t="s">
        <v>281</v>
      </c>
      <c r="E21" s="1" t="s">
        <v>282</v>
      </c>
      <c r="F21" s="1" t="s">
        <v>283</v>
      </c>
      <c r="G21" s="1" t="s">
        <v>284</v>
      </c>
      <c r="H21" s="1" t="s">
        <v>285</v>
      </c>
      <c r="I21" s="1" t="s">
        <v>286</v>
      </c>
      <c r="J21" s="1" t="s">
        <v>287</v>
      </c>
      <c r="K21" s="1" t="s">
        <v>288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289</v>
      </c>
      <c r="B22" s="1" t="s">
        <v>290</v>
      </c>
      <c r="C22" s="1" t="s">
        <v>291</v>
      </c>
      <c r="D22" s="1" t="s">
        <v>292</v>
      </c>
      <c r="E22" s="1" t="s">
        <v>293</v>
      </c>
      <c r="F22" s="1" t="s">
        <v>294</v>
      </c>
      <c r="G22" s="1" t="s">
        <v>295</v>
      </c>
      <c r="H22" s="1" t="s">
        <v>252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296</v>
      </c>
      <c r="B23" s="1" t="s">
        <v>297</v>
      </c>
      <c r="C23" s="1" t="s">
        <v>139</v>
      </c>
      <c r="D23" s="1" t="s">
        <v>298</v>
      </c>
      <c r="E23" s="1" t="s">
        <v>260</v>
      </c>
      <c r="F23" s="1" t="s">
        <v>299</v>
      </c>
      <c r="G23" s="1" t="s">
        <v>254</v>
      </c>
      <c r="H23" s="1" t="s">
        <v>300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301</v>
      </c>
      <c r="B24" s="1" t="s">
        <v>302</v>
      </c>
      <c r="C24" s="1" t="s">
        <v>303</v>
      </c>
      <c r="D24" s="1" t="s">
        <v>304</v>
      </c>
      <c r="E24" s="1" t="s">
        <v>305</v>
      </c>
      <c r="F24" s="1" t="s">
        <v>306</v>
      </c>
      <c r="G24" s="1" t="s">
        <v>307</v>
      </c>
      <c r="H24" s="1" t="s">
        <v>308</v>
      </c>
      <c r="I24" s="1" t="s">
        <v>309</v>
      </c>
      <c r="J24" s="1">
        <v>75.0</v>
      </c>
      <c r="K24" s="1" t="s">
        <v>310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312</v>
      </c>
      <c r="B26" s="1" t="s">
        <v>313</v>
      </c>
      <c r="C26" s="1" t="s">
        <v>314</v>
      </c>
      <c r="D26" s="1" t="s">
        <v>315</v>
      </c>
      <c r="E26" s="1" t="s">
        <v>316</v>
      </c>
      <c r="F26" s="1" t="s">
        <v>317</v>
      </c>
      <c r="G26" s="1" t="s">
        <v>318</v>
      </c>
      <c r="H26" s="1" t="s">
        <v>319</v>
      </c>
      <c r="I26" s="1" t="s">
        <v>320</v>
      </c>
      <c r="J26" s="1" t="s">
        <v>321</v>
      </c>
      <c r="K26" s="1" t="s">
        <v>322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323</v>
      </c>
      <c r="B27" s="1" t="s">
        <v>313</v>
      </c>
      <c r="C27" s="1" t="s">
        <v>314</v>
      </c>
      <c r="D27" s="1" t="s">
        <v>315</v>
      </c>
      <c r="E27" s="1" t="s">
        <v>316</v>
      </c>
      <c r="F27" s="1" t="s">
        <v>317</v>
      </c>
      <c r="G27" s="1" t="s">
        <v>318</v>
      </c>
      <c r="H27" s="1" t="s">
        <v>319</v>
      </c>
      <c r="I27" s="1" t="s">
        <v>320</v>
      </c>
      <c r="J27" s="1" t="s">
        <v>321</v>
      </c>
      <c r="K27" s="1" t="s">
        <v>322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324</v>
      </c>
      <c r="B28" s="1" t="s">
        <v>325</v>
      </c>
      <c r="C28" s="1" t="s">
        <v>326</v>
      </c>
      <c r="D28" s="1" t="s">
        <v>327</v>
      </c>
      <c r="E28" s="1" t="s">
        <v>328</v>
      </c>
      <c r="F28" s="1" t="s">
        <v>329</v>
      </c>
      <c r="G28" s="1">
        <v>0.0</v>
      </c>
      <c r="H28" s="1" t="s">
        <v>330</v>
      </c>
      <c r="I28" s="1" t="s">
        <v>331</v>
      </c>
      <c r="J28" s="1">
        <v>40.0</v>
      </c>
      <c r="K28" s="1" t="s">
        <v>332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333</v>
      </c>
      <c r="B29" s="1" t="s">
        <v>325</v>
      </c>
      <c r="C29" s="1" t="s">
        <v>326</v>
      </c>
      <c r="D29" s="1" t="s">
        <v>327</v>
      </c>
      <c r="E29" s="1" t="s">
        <v>328</v>
      </c>
      <c r="F29" s="1" t="s">
        <v>329</v>
      </c>
      <c r="G29" s="1">
        <v>0.0</v>
      </c>
      <c r="H29" s="1" t="s">
        <v>330</v>
      </c>
      <c r="I29" s="1" t="s">
        <v>331</v>
      </c>
      <c r="J29" s="1">
        <v>40.0</v>
      </c>
      <c r="K29" s="1" t="s">
        <v>332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334</v>
      </c>
      <c r="B30" s="1" t="s">
        <v>325</v>
      </c>
      <c r="C30" s="1" t="s">
        <v>326</v>
      </c>
      <c r="D30" s="1" t="s">
        <v>327</v>
      </c>
      <c r="E30" s="1" t="s">
        <v>328</v>
      </c>
      <c r="F30" s="1" t="s">
        <v>329</v>
      </c>
      <c r="G30" s="1">
        <v>0.0</v>
      </c>
      <c r="H30" s="1" t="s">
        <v>330</v>
      </c>
      <c r="I30" s="1" t="s">
        <v>331</v>
      </c>
      <c r="J30" s="1">
        <v>40.0</v>
      </c>
      <c r="K30" s="1" t="s">
        <v>332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335</v>
      </c>
      <c r="B31" s="1" t="s">
        <v>336</v>
      </c>
      <c r="C31" s="1" t="s">
        <v>337</v>
      </c>
      <c r="D31" s="1" t="s">
        <v>338</v>
      </c>
      <c r="E31" s="1" t="s">
        <v>339</v>
      </c>
      <c r="F31" s="1" t="s">
        <v>340</v>
      </c>
      <c r="G31" s="1">
        <v>0.0</v>
      </c>
      <c r="H31" s="1" t="s">
        <v>341</v>
      </c>
      <c r="I31" s="1" t="s">
        <v>342</v>
      </c>
      <c r="J31" s="1" t="s">
        <v>343</v>
      </c>
      <c r="K31" s="1" t="s">
        <v>344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345</v>
      </c>
      <c r="B32" s="1" t="s">
        <v>346</v>
      </c>
      <c r="C32" s="1" t="s">
        <v>347</v>
      </c>
      <c r="D32" s="1" t="s">
        <v>348</v>
      </c>
      <c r="E32" s="1" t="s">
        <v>349</v>
      </c>
      <c r="F32" s="1" t="s">
        <v>350</v>
      </c>
      <c r="G32" s="1" t="s">
        <v>351</v>
      </c>
      <c r="H32" s="1" t="s">
        <v>352</v>
      </c>
      <c r="I32" s="1" t="s">
        <v>353</v>
      </c>
      <c r="J32" s="1" t="s">
        <v>354</v>
      </c>
      <c r="K32" s="1" t="s">
        <v>355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356</v>
      </c>
      <c r="B33" s="1" t="s">
        <v>357</v>
      </c>
      <c r="C33" s="1" t="s">
        <v>358</v>
      </c>
      <c r="D33" s="1" t="s">
        <v>359</v>
      </c>
      <c r="E33" s="1" t="s">
        <v>360</v>
      </c>
      <c r="F33" s="1" t="s">
        <v>361</v>
      </c>
      <c r="G33" s="1" t="s">
        <v>362</v>
      </c>
      <c r="H33" s="1" t="s">
        <v>363</v>
      </c>
      <c r="I33" s="1" t="s">
        <v>364</v>
      </c>
      <c r="J33" s="1" t="s">
        <v>365</v>
      </c>
      <c r="K33" s="1" t="s">
        <v>366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367</v>
      </c>
      <c r="B34" s="1" t="s">
        <v>346</v>
      </c>
      <c r="C34" s="1" t="s">
        <v>347</v>
      </c>
      <c r="D34" s="1" t="s">
        <v>348</v>
      </c>
      <c r="E34" s="1" t="s">
        <v>349</v>
      </c>
      <c r="F34" s="1" t="s">
        <v>350</v>
      </c>
      <c r="G34" s="1" t="s">
        <v>351</v>
      </c>
      <c r="H34" s="1" t="s">
        <v>352</v>
      </c>
      <c r="I34" s="1" t="s">
        <v>353</v>
      </c>
      <c r="J34" s="1" t="s">
        <v>354</v>
      </c>
      <c r="K34" s="1" t="s">
        <v>355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368</v>
      </c>
      <c r="B35" s="1" t="s">
        <v>369</v>
      </c>
      <c r="C35" s="1" t="s">
        <v>370</v>
      </c>
      <c r="D35" s="1" t="s">
        <v>371</v>
      </c>
      <c r="E35" s="1" t="s">
        <v>372</v>
      </c>
      <c r="F35" s="1" t="s">
        <v>373</v>
      </c>
      <c r="G35" s="1" t="s">
        <v>374</v>
      </c>
      <c r="H35" s="1" t="s">
        <v>375</v>
      </c>
      <c r="I35" s="1" t="s">
        <v>376</v>
      </c>
      <c r="J35" s="1" t="s">
        <v>377</v>
      </c>
      <c r="K35" s="1" t="s">
        <v>378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379</v>
      </c>
      <c r="B36" s="1" t="s">
        <v>380</v>
      </c>
      <c r="C36" s="1">
        <v>-4.0</v>
      </c>
      <c r="D36" s="1" t="s">
        <v>381</v>
      </c>
      <c r="E36" s="1" t="s">
        <v>382</v>
      </c>
      <c r="F36" s="1" t="s">
        <v>300</v>
      </c>
      <c r="G36" s="1" t="s">
        <v>383</v>
      </c>
      <c r="H36" s="1" t="s">
        <v>384</v>
      </c>
      <c r="I36" s="1" t="s">
        <v>385</v>
      </c>
      <c r="J36" s="1" t="s">
        <v>300</v>
      </c>
      <c r="K36" s="1" t="s">
        <v>300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387</v>
      </c>
      <c r="B38" s="1" t="s">
        <v>388</v>
      </c>
      <c r="C38" s="1" t="s">
        <v>389</v>
      </c>
      <c r="D38" s="1" t="s">
        <v>390</v>
      </c>
      <c r="E38" s="1" t="s">
        <v>391</v>
      </c>
      <c r="F38" s="1" t="s">
        <v>392</v>
      </c>
      <c r="G38" s="1" t="s">
        <v>393</v>
      </c>
      <c r="H38" s="1" t="s">
        <v>394</v>
      </c>
      <c r="I38" s="1" t="s">
        <v>395</v>
      </c>
      <c r="J38" s="1" t="s">
        <v>396</v>
      </c>
      <c r="K38" s="1" t="s">
        <v>397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398</v>
      </c>
      <c r="B39" s="1" t="s">
        <v>388</v>
      </c>
      <c r="C39" s="1" t="s">
        <v>389</v>
      </c>
      <c r="D39" s="1" t="s">
        <v>390</v>
      </c>
      <c r="E39" s="1" t="s">
        <v>391</v>
      </c>
      <c r="F39" s="1" t="s">
        <v>392</v>
      </c>
      <c r="G39" s="1" t="s">
        <v>393</v>
      </c>
      <c r="H39" s="1" t="s">
        <v>394</v>
      </c>
      <c r="I39" s="1" t="s">
        <v>395</v>
      </c>
      <c r="J39" s="1" t="s">
        <v>396</v>
      </c>
      <c r="K39" s="1" t="s">
        <v>397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399</v>
      </c>
      <c r="B40" s="1" t="s">
        <v>400</v>
      </c>
      <c r="C40" s="1" t="s">
        <v>401</v>
      </c>
      <c r="D40" s="1" t="s">
        <v>402</v>
      </c>
      <c r="E40" s="1" t="s">
        <v>403</v>
      </c>
      <c r="F40" s="1" t="s">
        <v>404</v>
      </c>
      <c r="G40" s="1" t="s">
        <v>405</v>
      </c>
      <c r="H40" s="1" t="s">
        <v>406</v>
      </c>
      <c r="I40" s="1" t="s">
        <v>407</v>
      </c>
      <c r="J40" s="1" t="s">
        <v>408</v>
      </c>
      <c r="K40" s="1" t="s">
        <v>409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410</v>
      </c>
      <c r="B41" s="1" t="s">
        <v>400</v>
      </c>
      <c r="C41" s="1" t="s">
        <v>401</v>
      </c>
      <c r="D41" s="1" t="s">
        <v>402</v>
      </c>
      <c r="E41" s="1" t="s">
        <v>403</v>
      </c>
      <c r="F41" s="1" t="s">
        <v>404</v>
      </c>
      <c r="G41" s="1" t="s">
        <v>405</v>
      </c>
      <c r="H41" s="1" t="s">
        <v>406</v>
      </c>
      <c r="I41" s="1" t="s">
        <v>407</v>
      </c>
      <c r="J41" s="1" t="s">
        <v>408</v>
      </c>
      <c r="K41" s="1" t="s">
        <v>409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411</v>
      </c>
      <c r="B42" s="1" t="s">
        <v>400</v>
      </c>
      <c r="C42" s="1" t="s">
        <v>401</v>
      </c>
      <c r="D42" s="1" t="s">
        <v>402</v>
      </c>
      <c r="E42" s="1" t="s">
        <v>403</v>
      </c>
      <c r="F42" s="1" t="s">
        <v>404</v>
      </c>
      <c r="G42" s="1" t="s">
        <v>405</v>
      </c>
      <c r="H42" s="1" t="s">
        <v>406</v>
      </c>
      <c r="I42" s="1" t="s">
        <v>407</v>
      </c>
      <c r="J42" s="1" t="s">
        <v>408</v>
      </c>
      <c r="K42" s="1" t="s">
        <v>409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412</v>
      </c>
      <c r="B43" s="1" t="s">
        <v>413</v>
      </c>
      <c r="C43" s="1" t="s">
        <v>414</v>
      </c>
      <c r="D43" s="1" t="s">
        <v>415</v>
      </c>
      <c r="E43" s="1" t="s">
        <v>416</v>
      </c>
      <c r="F43" s="1" t="s">
        <v>417</v>
      </c>
      <c r="G43" s="1" t="s">
        <v>418</v>
      </c>
      <c r="H43" s="1" t="s">
        <v>419</v>
      </c>
      <c r="I43" s="1" t="s">
        <v>420</v>
      </c>
      <c r="J43" s="1" t="s">
        <v>421</v>
      </c>
      <c r="K43" s="1" t="s">
        <v>422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423</v>
      </c>
      <c r="B44" s="1" t="s">
        <v>424</v>
      </c>
      <c r="C44" s="1" t="s">
        <v>425</v>
      </c>
      <c r="D44" s="1" t="s">
        <v>426</v>
      </c>
      <c r="E44" s="1" t="s">
        <v>427</v>
      </c>
      <c r="F44" s="1" t="s">
        <v>428</v>
      </c>
      <c r="G44" s="1" t="s">
        <v>429</v>
      </c>
      <c r="H44" s="1" t="s">
        <v>430</v>
      </c>
      <c r="I44" s="1" t="s">
        <v>431</v>
      </c>
      <c r="J44" s="1" t="s">
        <v>432</v>
      </c>
      <c r="K44" s="1" t="s">
        <v>433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434</v>
      </c>
      <c r="B45" s="1" t="s">
        <v>435</v>
      </c>
      <c r="C45" s="1" t="s">
        <v>436</v>
      </c>
      <c r="D45" s="1" t="s">
        <v>437</v>
      </c>
      <c r="E45" s="1" t="s">
        <v>438</v>
      </c>
      <c r="F45" s="1" t="s">
        <v>439</v>
      </c>
      <c r="G45" s="1" t="s">
        <v>440</v>
      </c>
      <c r="H45" s="1" t="s">
        <v>441</v>
      </c>
      <c r="I45" s="1" t="s">
        <v>442</v>
      </c>
      <c r="J45" s="1" t="s">
        <v>443</v>
      </c>
      <c r="K45" s="1" t="s">
        <v>444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445</v>
      </c>
      <c r="B46" s="1" t="s">
        <v>424</v>
      </c>
      <c r="C46" s="1" t="s">
        <v>425</v>
      </c>
      <c r="D46" s="1" t="s">
        <v>426</v>
      </c>
      <c r="E46" s="1" t="s">
        <v>427</v>
      </c>
      <c r="F46" s="1" t="s">
        <v>428</v>
      </c>
      <c r="G46" s="1" t="s">
        <v>429</v>
      </c>
      <c r="H46" s="1" t="s">
        <v>430</v>
      </c>
      <c r="I46" s="1" t="s">
        <v>431</v>
      </c>
      <c r="J46" s="1" t="s">
        <v>432</v>
      </c>
      <c r="K46" s="1" t="s">
        <v>433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446</v>
      </c>
      <c r="B47" s="1" t="s">
        <v>447</v>
      </c>
      <c r="C47" s="1" t="s">
        <v>146</v>
      </c>
      <c r="D47" s="1" t="s">
        <v>448</v>
      </c>
      <c r="E47" s="1" t="s">
        <v>449</v>
      </c>
      <c r="F47" s="1" t="s">
        <v>450</v>
      </c>
      <c r="G47" s="1" t="s">
        <v>450</v>
      </c>
      <c r="H47" s="1" t="s">
        <v>451</v>
      </c>
      <c r="I47" s="1" t="s">
        <v>452</v>
      </c>
      <c r="J47" s="1" t="s">
        <v>453</v>
      </c>
      <c r="K47" s="1" t="s">
        <v>454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455</v>
      </c>
      <c r="B48" s="1" t="s">
        <v>456</v>
      </c>
      <c r="C48" s="1" t="s">
        <v>359</v>
      </c>
      <c r="D48" s="1" t="s">
        <v>457</v>
      </c>
      <c r="E48" s="1" t="s">
        <v>458</v>
      </c>
      <c r="F48" s="1" t="s">
        <v>359</v>
      </c>
      <c r="G48" s="1" t="s">
        <v>459</v>
      </c>
      <c r="H48" s="1" t="s">
        <v>460</v>
      </c>
      <c r="I48" s="1" t="s">
        <v>461</v>
      </c>
      <c r="J48" s="1" t="s">
        <v>462</v>
      </c>
      <c r="K48" s="1" t="s">
        <v>300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463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464</v>
      </c>
      <c r="B50" s="1" t="s">
        <v>465</v>
      </c>
      <c r="C50" s="1" t="s">
        <v>466</v>
      </c>
      <c r="D50" s="1" t="s">
        <v>467</v>
      </c>
      <c r="E50" s="1" t="s">
        <v>468</v>
      </c>
      <c r="F50" s="1" t="s">
        <v>469</v>
      </c>
      <c r="G50" s="1" t="s">
        <v>470</v>
      </c>
      <c r="H50" s="1" t="s">
        <v>471</v>
      </c>
      <c r="I50" s="1" t="s">
        <v>472</v>
      </c>
      <c r="J50" s="1" t="s">
        <v>185</v>
      </c>
      <c r="K50" s="1" t="s">
        <v>473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474</v>
      </c>
      <c r="B51" s="1" t="s">
        <v>465</v>
      </c>
      <c r="C51" s="1" t="s">
        <v>466</v>
      </c>
      <c r="D51" s="1" t="s">
        <v>467</v>
      </c>
      <c r="E51" s="1" t="s">
        <v>468</v>
      </c>
      <c r="F51" s="1" t="s">
        <v>469</v>
      </c>
      <c r="G51" s="1" t="s">
        <v>470</v>
      </c>
      <c r="H51" s="1" t="s">
        <v>471</v>
      </c>
      <c r="I51" s="1" t="s">
        <v>472</v>
      </c>
      <c r="J51" s="1" t="s">
        <v>185</v>
      </c>
      <c r="K51" s="1" t="s">
        <v>473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475</v>
      </c>
      <c r="B52" s="1" t="s">
        <v>476</v>
      </c>
      <c r="C52" s="1" t="s">
        <v>477</v>
      </c>
      <c r="D52" s="1" t="s">
        <v>478</v>
      </c>
      <c r="E52" s="1" t="s">
        <v>479</v>
      </c>
      <c r="F52" s="1" t="s">
        <v>480</v>
      </c>
      <c r="G52" s="1" t="s">
        <v>481</v>
      </c>
      <c r="H52" s="1" t="s">
        <v>482</v>
      </c>
      <c r="I52" s="1" t="s">
        <v>483</v>
      </c>
      <c r="J52" s="1" t="s">
        <v>484</v>
      </c>
      <c r="K52" s="1" t="s">
        <v>485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486</v>
      </c>
      <c r="B53" s="1" t="s">
        <v>476</v>
      </c>
      <c r="C53" s="1" t="s">
        <v>477</v>
      </c>
      <c r="D53" s="1" t="s">
        <v>478</v>
      </c>
      <c r="E53" s="1" t="s">
        <v>479</v>
      </c>
      <c r="F53" s="1" t="s">
        <v>480</v>
      </c>
      <c r="G53" s="1" t="s">
        <v>481</v>
      </c>
      <c r="H53" s="1" t="s">
        <v>482</v>
      </c>
      <c r="I53" s="1" t="s">
        <v>483</v>
      </c>
      <c r="J53" s="1" t="s">
        <v>484</v>
      </c>
      <c r="K53" s="1" t="s">
        <v>485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487</v>
      </c>
      <c r="B54" s="1" t="s">
        <v>488</v>
      </c>
      <c r="C54" s="1" t="s">
        <v>477</v>
      </c>
      <c r="D54" s="1" t="s">
        <v>478</v>
      </c>
      <c r="E54" s="1" t="s">
        <v>479</v>
      </c>
      <c r="F54" s="1" t="s">
        <v>480</v>
      </c>
      <c r="G54" s="1" t="s">
        <v>481</v>
      </c>
      <c r="H54" s="1" t="s">
        <v>482</v>
      </c>
      <c r="I54" s="1" t="s">
        <v>483</v>
      </c>
      <c r="J54" s="1" t="s">
        <v>484</v>
      </c>
      <c r="K54" s="1" t="s">
        <v>485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489</v>
      </c>
      <c r="B55" s="1" t="s">
        <v>490</v>
      </c>
      <c r="C55" s="1" t="s">
        <v>491</v>
      </c>
      <c r="D55" s="1" t="s">
        <v>492</v>
      </c>
      <c r="E55" s="1" t="s">
        <v>493</v>
      </c>
      <c r="F55" s="1" t="s">
        <v>494</v>
      </c>
      <c r="G55" s="1" t="s">
        <v>495</v>
      </c>
      <c r="H55" s="1" t="s">
        <v>496</v>
      </c>
      <c r="I55" s="1" t="s">
        <v>497</v>
      </c>
      <c r="J55" s="1" t="s">
        <v>498</v>
      </c>
      <c r="K55" s="1" t="s">
        <v>499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500</v>
      </c>
      <c r="B56" s="1" t="s">
        <v>501</v>
      </c>
      <c r="C56" s="1" t="s">
        <v>502</v>
      </c>
      <c r="D56" s="1" t="s">
        <v>503</v>
      </c>
      <c r="E56" s="1" t="s">
        <v>504</v>
      </c>
      <c r="F56" s="1" t="s">
        <v>505</v>
      </c>
      <c r="G56" s="1" t="s">
        <v>506</v>
      </c>
      <c r="H56" s="1" t="s">
        <v>507</v>
      </c>
      <c r="I56" s="1" t="s">
        <v>508</v>
      </c>
      <c r="J56" s="1" t="s">
        <v>509</v>
      </c>
      <c r="K56" s="1" t="s">
        <v>510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511</v>
      </c>
      <c r="B57" s="1" t="s">
        <v>512</v>
      </c>
      <c r="C57" s="1">
        <v>-5.0</v>
      </c>
      <c r="D57" s="1" t="s">
        <v>513</v>
      </c>
      <c r="E57" s="1" t="s">
        <v>514</v>
      </c>
      <c r="F57" s="1" t="s">
        <v>515</v>
      </c>
      <c r="G57" s="1" t="s">
        <v>516</v>
      </c>
      <c r="H57" s="1" t="s">
        <v>517</v>
      </c>
      <c r="I57" s="1" t="s">
        <v>518</v>
      </c>
      <c r="J57" s="1" t="s">
        <v>519</v>
      </c>
      <c r="K57" s="1" t="s">
        <v>520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521</v>
      </c>
      <c r="B58" s="1" t="s">
        <v>501</v>
      </c>
      <c r="C58" s="1" t="s">
        <v>502</v>
      </c>
      <c r="D58" s="1" t="s">
        <v>503</v>
      </c>
      <c r="E58" s="1" t="s">
        <v>504</v>
      </c>
      <c r="F58" s="1" t="s">
        <v>505</v>
      </c>
      <c r="G58" s="1" t="s">
        <v>506</v>
      </c>
      <c r="H58" s="1" t="s">
        <v>507</v>
      </c>
      <c r="I58" s="1" t="s">
        <v>508</v>
      </c>
      <c r="J58" s="1" t="s">
        <v>509</v>
      </c>
      <c r="K58" s="1" t="s">
        <v>510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522</v>
      </c>
      <c r="B59" s="1" t="s">
        <v>523</v>
      </c>
      <c r="C59" s="1" t="s">
        <v>524</v>
      </c>
      <c r="D59" s="1" t="s">
        <v>525</v>
      </c>
      <c r="E59" s="1" t="s">
        <v>526</v>
      </c>
      <c r="F59" s="1" t="s">
        <v>527</v>
      </c>
      <c r="G59" s="1" t="s">
        <v>528</v>
      </c>
      <c r="H59" s="1" t="s">
        <v>529</v>
      </c>
      <c r="I59" s="1" t="s">
        <v>530</v>
      </c>
      <c r="J59" s="1" t="s">
        <v>531</v>
      </c>
      <c r="K59" s="1" t="s">
        <v>532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533</v>
      </c>
      <c r="B60" s="1" t="s">
        <v>534</v>
      </c>
      <c r="C60" s="1" t="s">
        <v>424</v>
      </c>
      <c r="D60" s="1" t="s">
        <v>503</v>
      </c>
      <c r="E60" s="1" t="s">
        <v>535</v>
      </c>
      <c r="F60" s="1" t="s">
        <v>503</v>
      </c>
      <c r="G60" s="1" t="s">
        <v>536</v>
      </c>
      <c r="H60" s="1" t="s">
        <v>537</v>
      </c>
      <c r="I60" s="1" t="s">
        <v>538</v>
      </c>
      <c r="J60" s="1" t="s">
        <v>539</v>
      </c>
      <c r="K60" s="1" t="s">
        <v>540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541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542</v>
      </c>
      <c r="B62" s="1" t="s">
        <v>543</v>
      </c>
      <c r="C62" s="1" t="s">
        <v>544</v>
      </c>
      <c r="D62" s="1" t="s">
        <v>545</v>
      </c>
      <c r="E62" s="1" t="s">
        <v>546</v>
      </c>
      <c r="F62" s="1" t="s">
        <v>547</v>
      </c>
      <c r="G62" s="1" t="s">
        <v>548</v>
      </c>
      <c r="H62" s="1" t="s">
        <v>549</v>
      </c>
      <c r="I62" s="1" t="s">
        <v>550</v>
      </c>
      <c r="J62" s="1" t="s">
        <v>551</v>
      </c>
      <c r="K62" s="1" t="s">
        <v>552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553</v>
      </c>
      <c r="B63" s="1" t="s">
        <v>543</v>
      </c>
      <c r="C63" s="1" t="s">
        <v>544</v>
      </c>
      <c r="D63" s="1" t="s">
        <v>545</v>
      </c>
      <c r="E63" s="1" t="s">
        <v>546</v>
      </c>
      <c r="F63" s="1" t="s">
        <v>547</v>
      </c>
      <c r="G63" s="1" t="s">
        <v>548</v>
      </c>
      <c r="H63" s="1" t="s">
        <v>549</v>
      </c>
      <c r="I63" s="1" t="s">
        <v>550</v>
      </c>
      <c r="J63" s="1" t="s">
        <v>551</v>
      </c>
      <c r="K63" s="1" t="s">
        <v>552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554</v>
      </c>
      <c r="B64" s="1" t="s">
        <v>555</v>
      </c>
      <c r="C64" s="1" t="s">
        <v>556</v>
      </c>
      <c r="D64" s="1" t="s">
        <v>557</v>
      </c>
      <c r="E64" s="1" t="s">
        <v>558</v>
      </c>
      <c r="F64" s="1" t="s">
        <v>559</v>
      </c>
      <c r="G64" s="1" t="s">
        <v>560</v>
      </c>
      <c r="H64" s="1" t="s">
        <v>561</v>
      </c>
      <c r="I64" s="1" t="s">
        <v>214</v>
      </c>
      <c r="J64" s="1" t="s">
        <v>562</v>
      </c>
      <c r="K64" s="1" t="s">
        <v>563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564</v>
      </c>
      <c r="B65" s="1" t="s">
        <v>555</v>
      </c>
      <c r="C65" s="1" t="s">
        <v>556</v>
      </c>
      <c r="D65" s="1" t="s">
        <v>557</v>
      </c>
      <c r="E65" s="1" t="s">
        <v>558</v>
      </c>
      <c r="F65" s="1" t="s">
        <v>559</v>
      </c>
      <c r="G65" s="1" t="s">
        <v>560</v>
      </c>
      <c r="H65" s="1" t="s">
        <v>561</v>
      </c>
      <c r="I65" s="1" t="s">
        <v>214</v>
      </c>
      <c r="J65" s="1" t="s">
        <v>562</v>
      </c>
      <c r="K65" s="1" t="s">
        <v>563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565</v>
      </c>
      <c r="B66" s="1" t="s">
        <v>555</v>
      </c>
      <c r="C66" s="1" t="s">
        <v>566</v>
      </c>
      <c r="D66" s="1" t="s">
        <v>567</v>
      </c>
      <c r="E66" s="1" t="s">
        <v>558</v>
      </c>
      <c r="F66" s="1" t="s">
        <v>559</v>
      </c>
      <c r="G66" s="1" t="s">
        <v>560</v>
      </c>
      <c r="H66" s="1" t="s">
        <v>561</v>
      </c>
      <c r="I66" s="1" t="s">
        <v>214</v>
      </c>
      <c r="J66" s="1" t="s">
        <v>562</v>
      </c>
      <c r="K66" s="1" t="s">
        <v>563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568</v>
      </c>
      <c r="B67" s="1" t="s">
        <v>569</v>
      </c>
      <c r="C67" s="1" t="s">
        <v>420</v>
      </c>
      <c r="D67" s="1" t="s">
        <v>570</v>
      </c>
      <c r="E67" s="1" t="s">
        <v>571</v>
      </c>
      <c r="F67" s="1" t="s">
        <v>572</v>
      </c>
      <c r="G67" s="1">
        <v>47.0</v>
      </c>
      <c r="H67" s="1" t="s">
        <v>573</v>
      </c>
      <c r="I67" s="1" t="s">
        <v>574</v>
      </c>
      <c r="J67" s="1" t="s">
        <v>575</v>
      </c>
      <c r="K67" s="1" t="s">
        <v>576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577</v>
      </c>
      <c r="B68" s="1" t="s">
        <v>578</v>
      </c>
      <c r="C68" s="1" t="s">
        <v>579</v>
      </c>
      <c r="D68" s="1" t="s">
        <v>580</v>
      </c>
      <c r="E68" s="1" t="s">
        <v>581</v>
      </c>
      <c r="F68" s="1" t="s">
        <v>582</v>
      </c>
      <c r="G68" s="1" t="s">
        <v>583</v>
      </c>
      <c r="H68" s="1" t="s">
        <v>428</v>
      </c>
      <c r="I68" s="1" t="s">
        <v>584</v>
      </c>
      <c r="J68" s="1" t="s">
        <v>585</v>
      </c>
      <c r="K68" s="1" t="s">
        <v>586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587</v>
      </c>
      <c r="B69" s="1" t="s">
        <v>588</v>
      </c>
      <c r="C69" s="1" t="s">
        <v>589</v>
      </c>
      <c r="D69" s="1" t="s">
        <v>590</v>
      </c>
      <c r="E69" s="1" t="s">
        <v>591</v>
      </c>
      <c r="F69" s="1" t="s">
        <v>592</v>
      </c>
      <c r="G69" s="1" t="s">
        <v>593</v>
      </c>
      <c r="H69" s="1" t="s">
        <v>594</v>
      </c>
      <c r="I69" s="1" t="s">
        <v>595</v>
      </c>
      <c r="J69" s="1" t="s">
        <v>596</v>
      </c>
      <c r="K69" s="1" t="s">
        <v>493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597</v>
      </c>
      <c r="B70" s="1" t="s">
        <v>578</v>
      </c>
      <c r="C70" s="1" t="s">
        <v>579</v>
      </c>
      <c r="D70" s="1" t="s">
        <v>580</v>
      </c>
      <c r="E70" s="1" t="s">
        <v>581</v>
      </c>
      <c r="F70" s="1" t="s">
        <v>582</v>
      </c>
      <c r="G70" s="1" t="s">
        <v>583</v>
      </c>
      <c r="H70" s="1" t="s">
        <v>428</v>
      </c>
      <c r="I70" s="1" t="s">
        <v>584</v>
      </c>
      <c r="J70" s="1" t="s">
        <v>585</v>
      </c>
      <c r="K70" s="1" t="s">
        <v>586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598</v>
      </c>
      <c r="B71" s="1" t="s">
        <v>599</v>
      </c>
      <c r="C71" s="1" t="s">
        <v>600</v>
      </c>
      <c r="D71" s="1" t="s">
        <v>601</v>
      </c>
      <c r="E71" s="1" t="s">
        <v>602</v>
      </c>
      <c r="F71" s="1" t="s">
        <v>603</v>
      </c>
      <c r="G71" s="1" t="s">
        <v>604</v>
      </c>
      <c r="H71" s="1" t="s">
        <v>605</v>
      </c>
      <c r="I71" s="1" t="s">
        <v>606</v>
      </c>
      <c r="J71" s="1" t="s">
        <v>607</v>
      </c>
      <c r="K71" s="1" t="s">
        <v>608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609</v>
      </c>
      <c r="B72" s="1" t="s">
        <v>610</v>
      </c>
      <c r="C72" s="1" t="s">
        <v>611</v>
      </c>
      <c r="D72" s="1" t="s">
        <v>612</v>
      </c>
      <c r="E72" s="1" t="s">
        <v>613</v>
      </c>
      <c r="F72" s="1" t="s">
        <v>614</v>
      </c>
      <c r="G72" s="1" t="s">
        <v>615</v>
      </c>
      <c r="H72" s="1" t="s">
        <v>616</v>
      </c>
      <c r="I72" s="1" t="s">
        <v>617</v>
      </c>
      <c r="J72" s="1" t="s">
        <v>618</v>
      </c>
      <c r="K72" s="1" t="s">
        <v>618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619</v>
      </c>
      <c r="C1" s="1" t="s">
        <v>620</v>
      </c>
      <c r="D1" s="1" t="s">
        <v>621</v>
      </c>
      <c r="E1" s="1" t="s">
        <v>622</v>
      </c>
      <c r="F1" s="1" t="s">
        <v>623</v>
      </c>
      <c r="G1" s="1" t="s">
        <v>624</v>
      </c>
      <c r="H1" s="1" t="s">
        <v>625</v>
      </c>
      <c r="I1" s="1" t="s">
        <v>626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627</v>
      </c>
      <c r="B2" s="1" t="s">
        <v>628</v>
      </c>
      <c r="C2" s="1" t="s">
        <v>629</v>
      </c>
      <c r="D2" s="1" t="s">
        <v>630</v>
      </c>
      <c r="E2" s="1" t="s">
        <v>631</v>
      </c>
      <c r="F2" s="1" t="s">
        <v>632</v>
      </c>
      <c r="G2" s="1" t="s">
        <v>633</v>
      </c>
      <c r="H2" s="1" t="s">
        <v>633</v>
      </c>
      <c r="I2" s="1" t="s">
        <v>634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635</v>
      </c>
      <c r="B3" s="1" t="s">
        <v>634</v>
      </c>
      <c r="C3" s="1" t="s">
        <v>636</v>
      </c>
      <c r="D3" s="1" t="s">
        <v>637</v>
      </c>
      <c r="E3" s="1" t="s">
        <v>638</v>
      </c>
      <c r="F3" s="1" t="s">
        <v>639</v>
      </c>
      <c r="G3" s="1" t="s">
        <v>640</v>
      </c>
      <c r="H3" s="1" t="s">
        <v>641</v>
      </c>
      <c r="I3" s="1" t="s">
        <v>634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642</v>
      </c>
      <c r="B4" s="1" t="s">
        <v>628</v>
      </c>
      <c r="C4" s="1" t="s">
        <v>629</v>
      </c>
      <c r="D4" s="1" t="s">
        <v>630</v>
      </c>
      <c r="E4" s="1" t="s">
        <v>631</v>
      </c>
      <c r="F4" s="1" t="s">
        <v>632</v>
      </c>
      <c r="G4" s="1" t="s">
        <v>633</v>
      </c>
      <c r="H4" s="1" t="s">
        <v>633</v>
      </c>
      <c r="I4" s="1" t="s">
        <v>633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635</v>
      </c>
      <c r="B5" s="1" t="s">
        <v>634</v>
      </c>
      <c r="C5" s="1" t="s">
        <v>636</v>
      </c>
      <c r="D5" s="1" t="s">
        <v>637</v>
      </c>
      <c r="E5" s="1" t="s">
        <v>638</v>
      </c>
      <c r="F5" s="1" t="s">
        <v>639</v>
      </c>
      <c r="G5" s="1" t="s">
        <v>640</v>
      </c>
      <c r="H5" s="1" t="s">
        <v>641</v>
      </c>
      <c r="I5" s="1" t="s">
        <v>641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643</v>
      </c>
      <c r="B6" s="1" t="s">
        <v>644</v>
      </c>
      <c r="C6" s="1" t="s">
        <v>645</v>
      </c>
      <c r="D6" s="1" t="s">
        <v>646</v>
      </c>
      <c r="E6" s="1" t="s">
        <v>647</v>
      </c>
      <c r="F6" s="1" t="s">
        <v>648</v>
      </c>
      <c r="G6" s="1" t="s">
        <v>649</v>
      </c>
      <c r="H6" s="1" t="s">
        <v>650</v>
      </c>
      <c r="I6" s="1" t="s">
        <v>651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652</v>
      </c>
      <c r="B7" s="1" t="s">
        <v>653</v>
      </c>
      <c r="C7" s="1" t="s">
        <v>654</v>
      </c>
      <c r="D7" s="1" t="s">
        <v>654</v>
      </c>
      <c r="E7" s="1" t="s">
        <v>655</v>
      </c>
      <c r="F7" s="1" t="s">
        <v>653</v>
      </c>
      <c r="G7" s="1" t="s">
        <v>656</v>
      </c>
      <c r="H7" s="1" t="s">
        <v>657</v>
      </c>
      <c r="I7" s="1" t="s">
        <v>658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659</v>
      </c>
      <c r="B8" s="1" t="s">
        <v>634</v>
      </c>
      <c r="C8" s="1" t="s">
        <v>660</v>
      </c>
      <c r="D8" s="1" t="s">
        <v>661</v>
      </c>
      <c r="E8" s="1" t="s">
        <v>662</v>
      </c>
      <c r="F8" s="1" t="s">
        <v>663</v>
      </c>
      <c r="G8" s="1" t="s">
        <v>660</v>
      </c>
      <c r="H8" s="1" t="s">
        <v>664</v>
      </c>
      <c r="I8" s="1" t="s">
        <v>665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666</v>
      </c>
      <c r="B9" s="1" t="s">
        <v>667</v>
      </c>
      <c r="C9" s="1" t="s">
        <v>668</v>
      </c>
      <c r="D9" s="1" t="s">
        <v>669</v>
      </c>
      <c r="E9" s="1" t="s">
        <v>670</v>
      </c>
      <c r="F9" s="1" t="s">
        <v>671</v>
      </c>
      <c r="G9" s="1" t="s">
        <v>672</v>
      </c>
      <c r="H9" s="1" t="s">
        <v>673</v>
      </c>
      <c r="I9" s="1" t="s">
        <v>634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674</v>
      </c>
      <c r="B10" s="1" t="s">
        <v>663</v>
      </c>
      <c r="C10" s="1" t="s">
        <v>663</v>
      </c>
      <c r="D10" s="1" t="s">
        <v>663</v>
      </c>
      <c r="E10" s="1" t="s">
        <v>663</v>
      </c>
      <c r="F10" s="1" t="s">
        <v>660</v>
      </c>
      <c r="G10" s="1" t="s">
        <v>672</v>
      </c>
      <c r="H10" s="1" t="s">
        <v>673</v>
      </c>
      <c r="I10" s="1" t="s">
        <v>634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675</v>
      </c>
      <c r="B11" s="1" t="s">
        <v>634</v>
      </c>
      <c r="C11" s="1" t="s">
        <v>634</v>
      </c>
      <c r="D11" s="1" t="s">
        <v>634</v>
      </c>
      <c r="E11" s="1" t="s">
        <v>634</v>
      </c>
      <c r="F11" s="1" t="s">
        <v>634</v>
      </c>
      <c r="G11" s="1" t="s">
        <v>634</v>
      </c>
      <c r="H11" s="1" t="s">
        <v>634</v>
      </c>
      <c r="I11" s="1" t="s">
        <v>634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676</v>
      </c>
      <c r="B12" s="1" t="s">
        <v>634</v>
      </c>
      <c r="C12" s="1" t="s">
        <v>677</v>
      </c>
      <c r="D12" s="1" t="s">
        <v>678</v>
      </c>
      <c r="E12" s="1" t="s">
        <v>679</v>
      </c>
      <c r="F12" s="1" t="s">
        <v>634</v>
      </c>
      <c r="G12" s="1" t="s">
        <v>634</v>
      </c>
      <c r="H12" s="1" t="s">
        <v>634</v>
      </c>
      <c r="I12" s="1" t="s">
        <v>634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680</v>
      </c>
      <c r="B13" s="1" t="s">
        <v>634</v>
      </c>
      <c r="C13" s="1" t="s">
        <v>634</v>
      </c>
      <c r="D13" s="1" t="s">
        <v>634</v>
      </c>
      <c r="E13" s="1" t="s">
        <v>634</v>
      </c>
      <c r="F13" s="1" t="s">
        <v>634</v>
      </c>
      <c r="G13" s="1" t="s">
        <v>634</v>
      </c>
      <c r="H13" s="1" t="s">
        <v>634</v>
      </c>
      <c r="I13" s="1" t="s">
        <v>634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681</v>
      </c>
      <c r="B14" s="1" t="s">
        <v>634</v>
      </c>
      <c r="C14" s="1" t="s">
        <v>634</v>
      </c>
      <c r="D14" s="1" t="s">
        <v>634</v>
      </c>
      <c r="E14" s="1" t="s">
        <v>634</v>
      </c>
      <c r="F14" s="1" t="s">
        <v>634</v>
      </c>
      <c r="G14" s="1" t="s">
        <v>634</v>
      </c>
      <c r="H14" s="1" t="s">
        <v>634</v>
      </c>
      <c r="I14" s="1" t="s">
        <v>634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682</v>
      </c>
      <c r="B15" s="1" t="s">
        <v>152</v>
      </c>
      <c r="C15" s="1" t="s">
        <v>153</v>
      </c>
      <c r="D15" s="1" t="s">
        <v>154</v>
      </c>
      <c r="E15" s="1" t="s">
        <v>154</v>
      </c>
      <c r="F15" s="1" t="s">
        <v>154</v>
      </c>
      <c r="G15" s="1" t="s">
        <v>683</v>
      </c>
      <c r="H15" s="1" t="s">
        <v>684</v>
      </c>
      <c r="I15" s="1" t="s">
        <v>685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686</v>
      </c>
      <c r="B16" s="1" t="s">
        <v>687</v>
      </c>
      <c r="C16" s="1" t="s">
        <v>688</v>
      </c>
      <c r="D16" s="1" t="s">
        <v>689</v>
      </c>
      <c r="E16" s="1" t="s">
        <v>690</v>
      </c>
      <c r="F16" s="1" t="s">
        <v>691</v>
      </c>
      <c r="G16" s="1" t="s">
        <v>692</v>
      </c>
      <c r="H16" s="1" t="s">
        <v>693</v>
      </c>
      <c r="I16" s="1" t="s">
        <v>694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695</v>
      </c>
      <c r="B17" s="1" t="s">
        <v>696</v>
      </c>
      <c r="C17" s="1" t="s">
        <v>124</v>
      </c>
      <c r="D17" s="1" t="s">
        <v>130</v>
      </c>
      <c r="E17" s="1" t="s">
        <v>697</v>
      </c>
      <c r="F17" s="1" t="s">
        <v>122</v>
      </c>
      <c r="G17" s="1" t="s">
        <v>698</v>
      </c>
      <c r="H17" s="1" t="s">
        <v>118</v>
      </c>
      <c r="I17" s="1" t="s">
        <v>699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700</v>
      </c>
      <c r="B18" s="1" t="s">
        <v>701</v>
      </c>
      <c r="C18" s="1" t="s">
        <v>702</v>
      </c>
      <c r="D18" s="1" t="s">
        <v>703</v>
      </c>
      <c r="E18" s="1" t="s">
        <v>704</v>
      </c>
      <c r="F18" s="1" t="s">
        <v>705</v>
      </c>
      <c r="G18" s="1" t="s">
        <v>706</v>
      </c>
      <c r="H18" s="1" t="s">
        <v>707</v>
      </c>
      <c r="I18" s="1" t="s">
        <v>708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709</v>
      </c>
      <c r="B19" s="1" t="s">
        <v>710</v>
      </c>
      <c r="C19" s="1" t="s">
        <v>711</v>
      </c>
      <c r="D19" s="1" t="s">
        <v>712</v>
      </c>
      <c r="E19" s="1" t="s">
        <v>713</v>
      </c>
      <c r="F19" s="1" t="s">
        <v>714</v>
      </c>
      <c r="G19" s="1" t="s">
        <v>715</v>
      </c>
      <c r="H19" s="1" t="s">
        <v>716</v>
      </c>
      <c r="I19" s="1" t="s">
        <v>634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717</v>
      </c>
      <c r="B20" s="1" t="s">
        <v>634</v>
      </c>
      <c r="C20" s="1" t="s">
        <v>634</v>
      </c>
      <c r="D20" s="1" t="s">
        <v>634</v>
      </c>
      <c r="E20" s="1" t="s">
        <v>634</v>
      </c>
      <c r="F20" s="1" t="s">
        <v>634</v>
      </c>
      <c r="G20" s="1" t="s">
        <v>634</v>
      </c>
      <c r="H20" s="1" t="s">
        <v>634</v>
      </c>
      <c r="I20" s="1" t="s">
        <v>634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718</v>
      </c>
      <c r="B21" s="1" t="s">
        <v>634</v>
      </c>
      <c r="C21" s="1" t="s">
        <v>719</v>
      </c>
      <c r="D21" s="1" t="s">
        <v>720</v>
      </c>
      <c r="E21" s="1" t="s">
        <v>721</v>
      </c>
      <c r="F21" s="1" t="s">
        <v>634</v>
      </c>
      <c r="G21" s="1" t="s">
        <v>634</v>
      </c>
      <c r="H21" s="1" t="s">
        <v>634</v>
      </c>
      <c r="I21" s="1" t="s">
        <v>634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722</v>
      </c>
      <c r="B22" s="1" t="s">
        <v>723</v>
      </c>
      <c r="C22" s="1" t="s">
        <v>724</v>
      </c>
      <c r="D22" s="1" t="s">
        <v>725</v>
      </c>
      <c r="E22" s="1" t="s">
        <v>726</v>
      </c>
      <c r="F22" s="1" t="s">
        <v>727</v>
      </c>
      <c r="G22" s="1" t="s">
        <v>728</v>
      </c>
      <c r="H22" s="1" t="s">
        <v>729</v>
      </c>
      <c r="I22" s="1" t="s">
        <v>730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 t="s">
        <v>634</v>
      </c>
      <c r="C23" s="1" t="s">
        <v>634</v>
      </c>
      <c r="D23" s="1" t="s">
        <v>634</v>
      </c>
      <c r="E23" s="1" t="s">
        <v>634</v>
      </c>
      <c r="F23" s="1" t="s">
        <v>634</v>
      </c>
      <c r="G23" s="1" t="s">
        <v>634</v>
      </c>
      <c r="H23" s="1" t="s">
        <v>634</v>
      </c>
      <c r="I23" s="1" t="s">
        <v>634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731</v>
      </c>
      <c r="B24" s="1" t="s">
        <v>732</v>
      </c>
      <c r="C24" s="1" t="s">
        <v>733</v>
      </c>
      <c r="D24" s="1" t="s">
        <v>734</v>
      </c>
      <c r="E24" s="1" t="s">
        <v>735</v>
      </c>
      <c r="F24" s="1" t="s">
        <v>736</v>
      </c>
      <c r="G24" s="1" t="s">
        <v>737</v>
      </c>
      <c r="H24" s="1" t="s">
        <v>737</v>
      </c>
      <c r="I24" s="1" t="s">
        <v>737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738</v>
      </c>
      <c r="B25" s="1" t="s">
        <v>739</v>
      </c>
      <c r="C25" s="1" t="s">
        <v>740</v>
      </c>
      <c r="D25" s="1" t="s">
        <v>741</v>
      </c>
      <c r="E25" s="1" t="s">
        <v>742</v>
      </c>
      <c r="F25" s="1" t="s">
        <v>743</v>
      </c>
      <c r="G25" s="1" t="s">
        <v>744</v>
      </c>
      <c r="H25" s="1" t="s">
        <v>744</v>
      </c>
      <c r="I25" s="1" t="s">
        <v>634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745</v>
      </c>
      <c r="B26" s="1" t="s">
        <v>746</v>
      </c>
      <c r="C26" s="1" t="s">
        <v>747</v>
      </c>
      <c r="D26" s="1" t="s">
        <v>748</v>
      </c>
      <c r="E26" s="1" t="s">
        <v>749</v>
      </c>
      <c r="F26" s="1" t="s">
        <v>750</v>
      </c>
      <c r="G26" s="1" t="s">
        <v>634</v>
      </c>
      <c r="H26" s="1" t="s">
        <v>634</v>
      </c>
      <c r="I26" s="1" t="s">
        <v>634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751</v>
      </c>
      <c r="B2" s="1" t="s">
        <v>752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753</v>
      </c>
      <c r="B3" s="1" t="s">
        <v>754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755</v>
      </c>
      <c r="B4" s="1" t="s">
        <v>756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757</v>
      </c>
      <c r="B5" s="1" t="s">
        <v>758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759</v>
      </c>
      <c r="B6" s="1" t="s">
        <v>760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761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762</v>
      </c>
      <c r="B8" s="1" t="s">
        <v>763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764</v>
      </c>
      <c r="B9" s="4" t="s">
        <v>765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766</v>
      </c>
      <c r="B10" s="1" t="s">
        <v>767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768</v>
      </c>
      <c r="B11" s="1" t="s">
        <v>769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770</v>
      </c>
      <c r="B12" s="1" t="s">
        <v>767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771</v>
      </c>
      <c r="B13" s="1" t="s">
        <v>772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773</v>
      </c>
      <c r="B14" s="1" t="s">
        <v>774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775</v>
      </c>
      <c r="B15" s="1" t="s">
        <v>772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776</v>
      </c>
      <c r="B16" s="1" t="s">
        <v>777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778</v>
      </c>
      <c r="B17" s="1">
        <v>22.0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779</v>
      </c>
      <c r="B18" s="1" t="s">
        <v>780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781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782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783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784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785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786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787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788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789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790</v>
      </c>
      <c r="B28" s="1">
        <v>12.56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791</v>
      </c>
      <c r="B29" s="1">
        <v>12.5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792</v>
      </c>
      <c r="B30" s="1">
        <v>12.3799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793</v>
      </c>
      <c r="B31" s="1">
        <v>12.55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794</v>
      </c>
      <c r="B32" s="1">
        <v>12.56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795</v>
      </c>
      <c r="B33" s="1">
        <v>12.5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796</v>
      </c>
      <c r="B34" s="1">
        <v>12.3799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797</v>
      </c>
      <c r="B35" s="1">
        <v>12.55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798</v>
      </c>
      <c r="B36" s="1">
        <v>1.8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799</v>
      </c>
      <c r="B37" s="1">
        <v>0.144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800</v>
      </c>
      <c r="B38" s="1">
        <v>1.735776E9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801</v>
      </c>
      <c r="B39" s="1">
        <v>1.2380999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802</v>
      </c>
      <c r="B40" s="1">
        <v>11.39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803</v>
      </c>
      <c r="B41" s="1">
        <v>1.317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804</v>
      </c>
      <c r="B42" s="1">
        <v>9.920635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805</v>
      </c>
      <c r="B43" s="1">
        <v>10.385596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806</v>
      </c>
      <c r="B44" s="1">
        <v>1891686.0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807</v>
      </c>
      <c r="B45" s="1">
        <v>1891686.0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808</v>
      </c>
      <c r="B46" s="1">
        <v>2056634.0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809</v>
      </c>
      <c r="B47" s="1">
        <v>1676860.0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810</v>
      </c>
      <c r="B48" s="1">
        <v>1676860.0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811</v>
      </c>
      <c r="B49" s="1">
        <v>12.53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812</v>
      </c>
      <c r="B50" s="1">
        <v>12.54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813</v>
      </c>
      <c r="B51" s="1">
        <v>4000.0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814</v>
      </c>
      <c r="B52" s="1">
        <v>3000.0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815</v>
      </c>
      <c r="B53" s="1">
        <v>9.91293824E8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816</v>
      </c>
      <c r="B54" s="1">
        <v>11.36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817</v>
      </c>
      <c r="B55" s="1">
        <v>13.13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818</v>
      </c>
      <c r="B56" s="1">
        <v>8.047784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819</v>
      </c>
      <c r="B57" s="1">
        <v>12.4964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820</v>
      </c>
      <c r="B58" s="1">
        <v>12.2852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821</v>
      </c>
      <c r="B59" s="1">
        <v>1.56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822</v>
      </c>
      <c r="B60" s="1">
        <v>0.124203816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823</v>
      </c>
      <c r="B61" s="1" t="s">
        <v>824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825</v>
      </c>
      <c r="B62" s="1">
        <v>7.254255104E9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826</v>
      </c>
      <c r="B63" s="1">
        <v>0.70725995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827</v>
      </c>
      <c r="B64" s="1">
        <v>7.8827703E7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828</v>
      </c>
      <c r="B65" s="1">
        <v>7.9303504E7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829</v>
      </c>
      <c r="B66" s="1">
        <v>4742782.0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830</v>
      </c>
      <c r="B67" s="1">
        <v>5254249.0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831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832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833</v>
      </c>
      <c r="B70" s="1">
        <v>0.0598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834</v>
      </c>
      <c r="B71" s="1">
        <v>0.01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835</v>
      </c>
      <c r="B72" s="1">
        <v>0.35446998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836</v>
      </c>
      <c r="B73" s="1">
        <v>2.68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837</v>
      </c>
      <c r="B74" s="1">
        <v>0.060500003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838</v>
      </c>
      <c r="B75" s="1">
        <v>7.9744096E7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839</v>
      </c>
      <c r="B76" s="1">
        <v>13.049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840</v>
      </c>
      <c r="B77" s="1">
        <v>0.9579278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841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842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843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844</v>
      </c>
      <c r="B81" s="1">
        <v>7.9423E7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845</v>
      </c>
      <c r="B82" s="1">
        <v>1.26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846</v>
      </c>
      <c r="B83" s="1">
        <v>0.55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847</v>
      </c>
      <c r="B84" s="1" t="s">
        <v>848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849</v>
      </c>
      <c r="B85" s="1">
        <v>1.5610752E9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850</v>
      </c>
      <c r="B86" s="1">
        <v>58.893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851</v>
      </c>
      <c r="B87" s="1">
        <v>-0.024199843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852</v>
      </c>
      <c r="B88" s="1">
        <v>0.23713636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853</v>
      </c>
      <c r="B89" s="1">
        <v>0.15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854</v>
      </c>
      <c r="B90" s="1">
        <v>1.735776E9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855</v>
      </c>
      <c r="B91" s="1" t="s">
        <v>856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857</v>
      </c>
      <c r="B92" s="1" t="s">
        <v>858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859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860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861</v>
      </c>
      <c r="B95" s="1" t="s">
        <v>862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863</v>
      </c>
      <c r="B96" s="1" t="s">
        <v>862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864</v>
      </c>
      <c r="B97" s="1">
        <v>5.715018E8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865</v>
      </c>
      <c r="B98" s="1" t="s">
        <v>866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867</v>
      </c>
      <c r="B99" s="1" t="s">
        <v>868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869</v>
      </c>
      <c r="B100" s="1" t="s">
        <v>870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871</v>
      </c>
      <c r="B101" s="1" t="s">
        <v>872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873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874</v>
      </c>
      <c r="B103" s="1">
        <v>12.5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875</v>
      </c>
      <c r="B104" s="1">
        <v>15.0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876</v>
      </c>
      <c r="B105" s="1">
        <v>12.5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877</v>
      </c>
      <c r="B106" s="1">
        <v>13.58333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878</v>
      </c>
      <c r="B107" s="1">
        <v>13.375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879</v>
      </c>
      <c r="B108" s="1">
        <v>1.71429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880</v>
      </c>
      <c r="B109" s="1" t="s">
        <v>881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882</v>
      </c>
      <c r="B110" s="1">
        <v>6.0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883</v>
      </c>
      <c r="B111" s="1">
        <v>2.72433984E8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884</v>
      </c>
      <c r="B112" s="1">
        <v>3.435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885</v>
      </c>
      <c r="B113" s="1">
        <v>6.427551744E9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886</v>
      </c>
      <c r="B114" s="1">
        <v>0.051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887</v>
      </c>
      <c r="B115" s="1">
        <v>0.072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888</v>
      </c>
      <c r="B116" s="1">
        <v>1.23176E8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889</v>
      </c>
      <c r="B117" s="1">
        <v>562.557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890</v>
      </c>
      <c r="B118" s="1">
        <v>1.905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891</v>
      </c>
      <c r="B119" s="1">
        <v>0.012569999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892</v>
      </c>
      <c r="B120" s="1">
        <v>0.089490004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893</v>
      </c>
      <c r="B121" s="1">
        <v>1.5821E7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894</v>
      </c>
      <c r="B122" s="1">
        <v>1.0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895</v>
      </c>
      <c r="B123" s="1">
        <v>0.78069997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896</v>
      </c>
      <c r="B124" s="1" t="s">
        <v>824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897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898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91</v>
      </c>
      <c r="B4" s="1">
        <v>3010.0</v>
      </c>
      <c r="C4" s="1">
        <v>3120.0</v>
      </c>
      <c r="D4" s="1">
        <v>2810.0</v>
      </c>
      <c r="E4" s="1">
        <v>2530.0</v>
      </c>
      <c r="F4" s="1">
        <v>3230.0</v>
      </c>
      <c r="G4" s="1">
        <v>4690.0</v>
      </c>
      <c r="H4" s="1">
        <v>2130.0</v>
      </c>
      <c r="I4" s="1">
        <v>2480.0</v>
      </c>
      <c r="J4" s="1">
        <v>2330.0</v>
      </c>
      <c r="K4" s="1">
        <v>5210.0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899</v>
      </c>
      <c r="B5" s="1">
        <v>18.0</v>
      </c>
      <c r="C5" s="1">
        <v>17.0</v>
      </c>
      <c r="D5" s="1">
        <v>16.0</v>
      </c>
      <c r="E5" s="1">
        <v>16.0</v>
      </c>
      <c r="F5" s="1">
        <v>19.0</v>
      </c>
      <c r="G5" s="1">
        <v>23.0</v>
      </c>
      <c r="H5" s="1">
        <v>23.0</v>
      </c>
      <c r="I5" s="1">
        <v>32.0</v>
      </c>
      <c r="J5" s="1">
        <v>42.0</v>
      </c>
      <c r="K5" s="1">
        <v>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900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901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902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903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5210.0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904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905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5">
        <v>27.0</v>
      </c>
      <c r="C3" s="5">
        <v>16.0</v>
      </c>
      <c r="D3" s="5">
        <v>43.0</v>
      </c>
      <c r="E3" s="5">
        <v>33.0</v>
      </c>
      <c r="F3" s="5">
        <v>7.0</v>
      </c>
      <c r="G3" s="5">
        <v>-153.0</v>
      </c>
      <c r="H3" s="5">
        <v>178.0</v>
      </c>
      <c r="I3" s="5">
        <v>102.0</v>
      </c>
      <c r="J3" s="5">
        <v>143.0</v>
      </c>
      <c r="K3" s="5">
        <v>-6.0</v>
      </c>
      <c r="L3" s="1">
        <f>IF(K3*FORECAST(L2,B3:K3,B2:K2)&gt;0,FORECAST(L2,B3:K3,B2:K2),K3)*$X$1</f>
        <v>-6</v>
      </c>
      <c r="M3" s="1">
        <f>IF(L3*FORECAST(M2,B3:L3,B2:L2)&gt;0,FORECAST(M2,B3:L3,B2:L2),L3)*$X$1</f>
        <v>-6</v>
      </c>
      <c r="N3" s="1">
        <f>IF(M3*FORECAST(N2,B3:M3,B2:M2)&gt;0,FORECAST(N2,B3:M3,B2:M2),M3)*$X$1</f>
        <v>-6</v>
      </c>
      <c r="O3" s="1">
        <f>IF(N3*FORECAST(O2,B3:N3,B2:N2)&gt;0,FORECAST(O2,B3:N3,B2:N2),N3)*$X$1</f>
        <v>-6</v>
      </c>
      <c r="P3" s="1">
        <f>IF(O3*FORECAST(P2,B3:O3,B2:O2)&gt;0,FORECAST(P2,B3:O3,B2:O2),O3)*$X$1</f>
        <v>-6</v>
      </c>
      <c r="Q3" s="1">
        <f>IF(P3*FORECAST(Q2,B3:P3,B2:P2)&gt;0,FORECAST(Q2,B3:P3,B2:P2),P3)*$X$1</f>
        <v>-6</v>
      </c>
      <c r="R3" s="1">
        <f>IF(Q3*FORECAST(R2,B3:Q3,B2:Q2)&gt;0,FORECAST(R2,B3:Q3,B2:Q2),Q3)*$X$1</f>
        <v>-6</v>
      </c>
      <c r="S3" s="5">
        <f>IF(R3*FORECAST(S2,B3:R3,B2:R2)&gt;0,FORECAST(S2,B3:R3,B2:R2),R3)*$X$1</f>
        <v>-1.455882353</v>
      </c>
      <c r="T3" s="5">
        <f>IF(S3*FORECAST(T2,B3:S3,B2:S2)&gt;0,FORECAST(T2,B3:S3,B2:S2),S3)*$X$1</f>
        <v>-3.892156863</v>
      </c>
      <c r="U3" s="5">
        <f>IF(T3*FORECAST(U2,B3:T3,B2:T2)&gt;0,FORECAST(U2,B3:T3,B2:T2),T3)*$X$1</f>
        <v>-6.328431373</v>
      </c>
      <c r="V3" s="5">
        <f>IF(U3*FORECAST(V2,B3:U3,B2:U2)&gt;0,FORECAST(V2,B3:U3,B2:U2),U3)*$X$1</f>
        <v>-8.764705882</v>
      </c>
      <c r="W3" s="5">
        <f>IF(V3*FORECAST(W2,B3:V3,B2:V2)&gt;0,FORECAST(W2,B3:V3,B2:V2),V3)*$X$1</f>
        <v>-11.20098039</v>
      </c>
      <c r="X3" s="2"/>
      <c r="Y3" s="2"/>
      <c r="Z3" s="2"/>
    </row>
    <row r="4">
      <c r="A4" s="3" t="s">
        <v>91</v>
      </c>
      <c r="B4" s="1">
        <v>3010.0</v>
      </c>
      <c r="C4" s="1">
        <v>3120.0</v>
      </c>
      <c r="D4" s="1">
        <v>2810.0</v>
      </c>
      <c r="E4" s="1">
        <v>2530.0</v>
      </c>
      <c r="F4" s="1">
        <v>3230.0</v>
      </c>
      <c r="G4" s="1">
        <v>4690.0</v>
      </c>
      <c r="H4" s="1">
        <v>2130.0</v>
      </c>
      <c r="I4" s="1">
        <v>2480.0</v>
      </c>
      <c r="J4" s="1">
        <v>2330.0</v>
      </c>
      <c r="K4" s="1">
        <v>5210.0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899</v>
      </c>
      <c r="B5" s="1">
        <v>18.0</v>
      </c>
      <c r="C5" s="1">
        <v>17.0</v>
      </c>
      <c r="D5" s="1">
        <v>16.0</v>
      </c>
      <c r="E5" s="1">
        <v>16.0</v>
      </c>
      <c r="F5" s="1">
        <v>19.0</v>
      </c>
      <c r="G5" s="1">
        <v>23.0</v>
      </c>
      <c r="H5" s="1">
        <v>23.0</v>
      </c>
      <c r="I5" s="1">
        <v>32.0</v>
      </c>
      <c r="J5" s="1">
        <v>42.0</v>
      </c>
      <c r="K5" s="1">
        <v>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900</v>
      </c>
      <c r="L7" s="1">
        <f>IF(W3*FORECAST(W2,B3:W3,B2:W2)&gt;0,FORECAST(W2,B3:W3,B2:W2),V3)*$X$1 * (1+0.02)/(0.0765-0.02)</f>
        <v>-202.2123894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901</v>
      </c>
      <c r="L8" s="6">
        <f t="array" ref="L8">NPV(0.0765,M3:W3)</f>
        <v>-43.49328764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902</v>
      </c>
      <c r="L9" s="6">
        <f t="array" ref="L9">NPV(0.0765,M16:W16)</f>
        <v>-89.87799698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903</v>
      </c>
      <c r="L10" s="6">
        <f>L8 + L9</f>
        <v>-133.3712846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92</v>
      </c>
      <c r="L11" s="1">
        <v>5210.0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904</v>
      </c>
      <c r="L12" s="6">
        <f>L10 - L11</f>
        <v>-5343.371285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905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-98.95132009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-202.2123894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