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<sst xmlns="http://schemas.openxmlformats.org/spreadsheetml/2006/main" count="879" uniqueCount="683">
  <si>
    <t>ticker</t>
  </si>
  <si>
    <t>PASG</t>
  </si>
  <si>
    <t>nombre</t>
  </si>
  <si>
    <t>PASSAGE BIO INC</t>
  </si>
  <si>
    <t>empresa</t>
  </si>
  <si>
    <t>Biotechnology &amp; Medical Research</t>
  </si>
  <si>
    <t>Open</t>
  </si>
  <si>
    <t>Target Price</t>
  </si>
  <si>
    <t>Upside</t>
  </si>
  <si>
    <t>-10157.32%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</si>
  <si>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</si>
  <si>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</si>
  <si>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</si>
  <si>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</si>
  <si>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</si>
  <si>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</si>
  <si>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</si>
  <si>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</si>
  <si>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-84.91%</t>
  </si>
  <si>
    <t>Total Assets Growth</t>
  </si>
  <si>
    <t>-81.56%</t>
  </si>
  <si>
    <t>Net Property, Plant and Equipment Growth</t>
  </si>
  <si>
    <t>100.00%</t>
  </si>
  <si>
    <t>EBITDA Growth</t>
  </si>
  <si>
    <t>-37.80%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</si>
  <si>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</si>
  <si>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</si>
  <si>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</si>
  <si>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</si>
  <si>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</si>
  <si>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</si>
  <si>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</si>
  <si>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</si>
  <si>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</si>
  <si>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</si>
  <si>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</si>
  <si>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</si>
  <si>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</si>
  <si>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</si>
  <si>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</si>
  <si>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</si>
  <si>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</si>
  <si>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</si>
  <si>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</si>
  <si>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</si>
  <si>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</si>
  <si>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</si>
  <si>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</si>
  <si>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</si>
  <si>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</si>
  <si>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</si>
  <si>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</si>
  <si>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</si>
  <si>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</si>
  <si>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</si>
  <si>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</si>
  <si>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</si>
  <si>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</si>
  <si>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</si>
  <si>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</si>
  <si>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</si>
  <si>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</si>
  <si>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</si>
  <si>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</si>
  <si>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</si>
  <si>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</si>
  <si>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</si>
  <si>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</si>
  <si>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</si>
  <si>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</si>
  <si>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</si>
  <si>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</si>
  <si>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</si>
  <si>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</si>
  <si>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</si>
  <si>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</si>
  <si>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</si>
  <si>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</si>
  <si>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</si>
  <si>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</si>
  <si>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</si>
  <si>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</si>
  <si>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</si>
  <si>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</si>
  <si>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</si>
  <si>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</si>
  <si>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-2.9</t>
  </si>
  <si>
    <t>-13.1</t>
  </si>
  <si>
    <t>6.68</t>
  </si>
  <si>
    <t>5.87</t>
  </si>
  <si>
    <t>3.69</t>
  </si>
  <si>
    <t>2.03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</si>
  <si>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</si>
  <si>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</si>
  <si>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</si>
  <si>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</si>
  <si>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</si>
  <si>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</si>
  <si>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</si>
  <si>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</si>
  <si>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</si>
  <si>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</si>
  <si>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</si>
  <si>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</si>
  <si>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</si>
  <si>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</si>
  <si>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</si>
  <si>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</si>
  <si>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</si>
  <si>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</si>
  <si>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Gain (Loss) On Sale Of Investments</t>
  </si>
  <si>
    <t>Asset Writedown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</si>
  <si>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</si>
  <si>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</si>
  <si>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</si>
  <si>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</si>
  <si>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</si>
  <si>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</si>
  <si>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</si>
  <si>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</si>
  <si>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</si>
  <si>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-3.55</t>
  </si>
  <si>
    <t>-10.77</t>
  </si>
  <si>
    <t>-2.91</t>
  </si>
  <si>
    <t>-3.48</t>
  </si>
  <si>
    <t>-2.5</t>
  </si>
  <si>
    <t>-1.86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</si>
  <si>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</si>
  <si>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</si>
  <si>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</si>
  <si>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</si>
  <si>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</si>
  <si>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</si>
  <si>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-1.63</t>
  </si>
  <si>
    <t>-6.66</t>
  </si>
  <si>
    <t>-1.79</t>
  </si>
  <si>
    <t>-2.05</t>
  </si>
  <si>
    <t>-1.45</t>
  </si>
  <si>
    <t>-1.1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</si>
  <si>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</si>
  <si>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</si>
  <si>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</si>
  <si>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</si>
  <si>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</si>
  <si>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</si>
  <si>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</si>
  <si>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</si>
  <si>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</si>
  <si>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</si>
  <si>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</si>
  <si>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</si>
  <si>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</si>
  <si>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</si>
  <si>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</si>
  <si>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-21.63</t>
  </si>
  <si>
    <t>-27.61</t>
  </si>
  <si>
    <t>-32.52</t>
  </si>
  <si>
    <t>-32.67</t>
  </si>
  <si>
    <t>Return on Total Capital</t>
  </si>
  <si>
    <t>-22.34</t>
  </si>
  <si>
    <t>-29.2</t>
  </si>
  <si>
    <t>-35.64</t>
  </si>
  <si>
    <t>-29.54</t>
  </si>
  <si>
    <t>-35.17</t>
  </si>
  <si>
    <t>Return On Equity %</t>
  </si>
  <si>
    <t>-44.46</t>
  </si>
  <si>
    <t>-46.85</t>
  </si>
  <si>
    <t>-59.48</t>
  </si>
  <si>
    <t>-52.35</t>
  </si>
  <si>
    <t>-65.29</t>
  </si>
  <si>
    <t>Return on Common Equity</t>
  </si>
  <si>
    <t>133.38</t>
  </si>
  <si>
    <t>-90.34</t>
  </si>
  <si>
    <t>Short Term Liquidity</t>
  </si>
  <si>
    <t>Current Ratio</t>
  </si>
  <si>
    <t>108.79</t>
  </si>
  <si>
    <t>45.04</t>
  </si>
  <si>
    <t>14.98</t>
  </si>
  <si>
    <t>11.02</t>
  </si>
  <si>
    <t>10.74</t>
  </si>
  <si>
    <t>7.22</t>
  </si>
  <si>
    <t>Quick Ratio</t>
  </si>
  <si>
    <t>80.98</t>
  </si>
  <si>
    <t>43.16</t>
  </si>
  <si>
    <t>14.4</t>
  </si>
  <si>
    <t>10.72</t>
  </si>
  <si>
    <t>10.34</t>
  </si>
  <si>
    <t>6.99</t>
  </si>
  <si>
    <t>Operating Cash Flow to Current Liabilities</t>
  </si>
  <si>
    <t>-60.48</t>
  </si>
  <si>
    <t>-10.84</t>
  </si>
  <si>
    <t>-3.8</t>
  </si>
  <si>
    <t>-4.3</t>
  </si>
  <si>
    <t>-6.44</t>
  </si>
  <si>
    <t>-4.79</t>
  </si>
  <si>
    <t>Long Term Solvency</t>
  </si>
  <si>
    <t>Total Debt/Equity</t>
  </si>
  <si>
    <t>13.46</t>
  </si>
  <si>
    <t>23.63</t>
  </si>
  <si>
    <t>Total Debt / Total Capital</t>
  </si>
  <si>
    <t>11.86</t>
  </si>
  <si>
    <t>19.11</t>
  </si>
  <si>
    <t>LT Debt/Equity</t>
  </si>
  <si>
    <t>11.84</t>
  </si>
  <si>
    <t>20.6</t>
  </si>
  <si>
    <t>Long-Term Debt / Total Capital</t>
  </si>
  <si>
    <t>10.43</t>
  </si>
  <si>
    <t>16.66</t>
  </si>
  <si>
    <t>Total Liabilities / Total Assets</t>
  </si>
  <si>
    <t>7.52</t>
  </si>
  <si>
    <t>2.39</t>
  </si>
  <si>
    <t>7.1</t>
  </si>
  <si>
    <t>10.26</t>
  </si>
  <si>
    <t>17.32</t>
  </si>
  <si>
    <t>26.08</t>
  </si>
  <si>
    <t>Total Debt / EBITDA</t>
  </si>
  <si>
    <t>-0.22</t>
  </si>
  <si>
    <t>-0.28</t>
  </si>
  <si>
    <t>Net Debt / EBITDA</t>
  </si>
  <si>
    <t>4.35</t>
  </si>
  <si>
    <t>2.74</t>
  </si>
  <si>
    <t>1.79</t>
  </si>
  <si>
    <t>1.33</t>
  </si>
  <si>
    <t>0.94</t>
  </si>
  <si>
    <t>Total Debt / (EBITDA - Capex)</t>
  </si>
  <si>
    <t>Net Debt / (EBITDA - Capex)</t>
  </si>
  <si>
    <t>4.21</t>
  </si>
  <si>
    <t>2.72</t>
  </si>
  <si>
    <t>1.63</t>
  </si>
  <si>
    <t>1.3</t>
  </si>
  <si>
    <t>Growth Over Prior Year</t>
  </si>
  <si>
    <t>EBITDA, 1 Yr. Growth %</t>
  </si>
  <si>
    <t>203.93</t>
  </si>
  <si>
    <t>58.58</t>
  </si>
  <si>
    <t>-28.7</t>
  </si>
  <si>
    <t>-20.97</t>
  </si>
  <si>
    <t>EBITA, 1 Yr. Growth %</t>
  </si>
  <si>
    <t>263.44</t>
  </si>
  <si>
    <t>58.83</t>
  </si>
  <si>
    <t>-27.25</t>
  </si>
  <si>
    <t>-20.34</t>
  </si>
  <si>
    <t>EBIT, 1 Yr. Growth %</t>
  </si>
  <si>
    <t>Earnings From Cont. Operations, 1 Yr. Growth %</t>
  </si>
  <si>
    <t>257.35</t>
  </si>
  <si>
    <t>145.94</t>
  </si>
  <si>
    <t>65.18</t>
  </si>
  <si>
    <t>-26.57</t>
  </si>
  <si>
    <t>-25.02</t>
  </si>
  <si>
    <t>Net Income, 1 Yr. Growth %</t>
  </si>
  <si>
    <t>Normalized Net Income, 1 Yr. Growth %</t>
  </si>
  <si>
    <t>380.2</t>
  </si>
  <si>
    <t>145.05</t>
  </si>
  <si>
    <t>57.87</t>
  </si>
  <si>
    <t>-27.69</t>
  </si>
  <si>
    <t>-23.9</t>
  </si>
  <si>
    <t>Diluted EPS Before Extra, 1 Yr. Growth %</t>
  </si>
  <si>
    <t>203.52</t>
  </si>
  <si>
    <t>-73.02</t>
  </si>
  <si>
    <t>19.59</t>
  </si>
  <si>
    <t>-28.04</t>
  </si>
  <si>
    <t>-25.45</t>
  </si>
  <si>
    <t>Net Property, Plant and Equip., 1 Yr. Growth %</t>
  </si>
  <si>
    <t>157.13</t>
  </si>
  <si>
    <t>751.74</t>
  </si>
  <si>
    <t>77.43</t>
  </si>
  <si>
    <t>-23.88</t>
  </si>
  <si>
    <t>Total Assets, 1 Yr. Growth %</t>
  </si>
  <si>
    <t>433.79</t>
  </si>
  <si>
    <t>83.64</t>
  </si>
  <si>
    <t>8.25</t>
  </si>
  <si>
    <t>-31.41</t>
  </si>
  <si>
    <t>-38.19</t>
  </si>
  <si>
    <t>Tangible Book Value, 1 Yr. Growth %</t>
  </si>
  <si>
    <t>362.11</t>
  </si>
  <si>
    <t>-641.68</t>
  </si>
  <si>
    <t>4.58</t>
  </si>
  <si>
    <t>-36.81</t>
  </si>
  <si>
    <t>-44.74</t>
  </si>
  <si>
    <t>Common Equity, 1 Yr. Growth %</t>
  </si>
  <si>
    <t>Cash From Operations, 1 Yr. Growth %</t>
  </si>
  <si>
    <t>114.88</t>
  </si>
  <si>
    <t>101.82</t>
  </si>
  <si>
    <t>57.57</t>
  </si>
  <si>
    <t>-6.83</t>
  </si>
  <si>
    <t>-33.79</t>
  </si>
  <si>
    <t>Capital Expenditures, 1 Yr. Growth %</t>
  </si>
  <si>
    <t>-3.94</t>
  </si>
  <si>
    <t>-87.11</t>
  </si>
  <si>
    <t>-93.58</t>
  </si>
  <si>
    <t>Levered Free Cash Flow, 1 Yr. Growth %</t>
  </si>
  <si>
    <t>145.09</t>
  </si>
  <si>
    <t>106.2</t>
  </si>
  <si>
    <t>-16.55</t>
  </si>
  <si>
    <t>-36.57</t>
  </si>
  <si>
    <t>Unlevered Free Cash Flow, 1 Yr. Growth %</t>
  </si>
  <si>
    <t>Compound Annual Growth Rate Over Two Years</t>
  </si>
  <si>
    <t>EBITDA, 2 Yr. CAGR %</t>
  </si>
  <si>
    <t>119.54</t>
  </si>
  <si>
    <t>6.33</t>
  </si>
  <si>
    <t>-24.93</t>
  </si>
  <si>
    <t>EBITA, 2 Yr. CAGR %</t>
  </si>
  <si>
    <t>232.94</t>
  </si>
  <si>
    <t>120.1</t>
  </si>
  <si>
    <t>7.49</t>
  </si>
  <si>
    <t>-23.87</t>
  </si>
  <si>
    <t>EBIT, 2 Yr. CAGR %</t>
  </si>
  <si>
    <t>Earnings From Cont. Operations, 2 Yr. CAGR %</t>
  </si>
  <si>
    <t>196.46</t>
  </si>
  <si>
    <t>101.56</t>
  </si>
  <si>
    <t>10.13</t>
  </si>
  <si>
    <t>-25.8</t>
  </si>
  <si>
    <t>Net Income, 2 Yr. CAGR %</t>
  </si>
  <si>
    <t>Normalized Net Income, 2 Yr. CAGR %</t>
  </si>
  <si>
    <t>243.03</t>
  </si>
  <si>
    <t>96.69</t>
  </si>
  <si>
    <t>6.84</t>
  </si>
  <si>
    <t>-25.59</t>
  </si>
  <si>
    <t>Diluted EPS Before Extra, 2 Yr. CAGR %</t>
  </si>
  <si>
    <t>-9.51</t>
  </si>
  <si>
    <t>-43.16</t>
  </si>
  <si>
    <t>-7.29</t>
  </si>
  <si>
    <t>-26.76</t>
  </si>
  <si>
    <t>Net Property, Plant and Equip., 2 Yr. CAGR %</t>
  </si>
  <si>
    <t>899.11</t>
  </si>
  <si>
    <t>367.98</t>
  </si>
  <si>
    <t>288.74</t>
  </si>
  <si>
    <t>16.22</t>
  </si>
  <si>
    <t>Total Assets, 2 Yr. CAGR %</t>
  </si>
  <si>
    <t>213.09</t>
  </si>
  <si>
    <t>-13.83</t>
  </si>
  <si>
    <t>-34.89</t>
  </si>
  <si>
    <t>Tangible Book Value, 2 Yr. CAGR %</t>
  </si>
  <si>
    <t>400.32</t>
  </si>
  <si>
    <t>138.01</t>
  </si>
  <si>
    <t>-18.71</t>
  </si>
  <si>
    <t>-40.9</t>
  </si>
  <si>
    <t>Common Equity, 2 Yr. CAGR %</t>
  </si>
  <si>
    <t>Cash From Operations, 2 Yr. CAGR %</t>
  </si>
  <si>
    <t>108.25</t>
  </si>
  <si>
    <t>78.33</t>
  </si>
  <si>
    <t>21.16</t>
  </si>
  <si>
    <t>-21.46</t>
  </si>
  <si>
    <t>Capital Expenditures, 2 Yr. CAGR %</t>
  </si>
  <si>
    <t>539.75</t>
  </si>
  <si>
    <t>284.55</t>
  </si>
  <si>
    <t>40.86</t>
  </si>
  <si>
    <t>-90.9</t>
  </si>
  <si>
    <t>Levered Free Cash Flow, 2 Yr. CAGR %</t>
  </si>
  <si>
    <t>124.81</t>
  </si>
  <si>
    <t>31.18</t>
  </si>
  <si>
    <t>Unlevered Free Cash Flow, 2 Yr. CAGR %</t>
  </si>
  <si>
    <t>Compound Annual Growth Rate Over Three Years</t>
  </si>
  <si>
    <t>EBITDA, 3 Yr. CAGR %</t>
  </si>
  <si>
    <t>50.9</t>
  </si>
  <si>
    <t>-3.68</t>
  </si>
  <si>
    <t>EBITA, 3 Yr. CAGR %</t>
  </si>
  <si>
    <t>160.15</t>
  </si>
  <si>
    <t>52.18</t>
  </si>
  <si>
    <t>-2.73</t>
  </si>
  <si>
    <t>EBIT, 3 Yr. CAGR %</t>
  </si>
  <si>
    <t>Earnings From Cont. Operations, 3 Yr. CAGR %</t>
  </si>
  <si>
    <t>143.95</t>
  </si>
  <si>
    <t>43.95</t>
  </si>
  <si>
    <t>-3.12</t>
  </si>
  <si>
    <t>Net Income, 3 Yr. CAGR %</t>
  </si>
  <si>
    <t>Normalized Net Income, 3 Yr. CAGR %</t>
  </si>
  <si>
    <t>164.85</t>
  </si>
  <si>
    <t>40.9</t>
  </si>
  <si>
    <t>-4.39</t>
  </si>
  <si>
    <t>Diluted EPS Before Extra, 3 Yr. CAGR %</t>
  </si>
  <si>
    <t>-0.66</t>
  </si>
  <si>
    <t>-38.54</t>
  </si>
  <si>
    <t>-13.79</t>
  </si>
  <si>
    <t>Net Property, Plant and Equip., 3 Yr. CAGR %</t>
  </si>
  <si>
    <t>847.35</t>
  </si>
  <si>
    <t>238.71</t>
  </si>
  <si>
    <t>125.74</t>
  </si>
  <si>
    <t>Total Assets, 3 Yr. CAGR %</t>
  </si>
  <si>
    <t>119.75</t>
  </si>
  <si>
    <t>10.89</t>
  </si>
  <si>
    <t>-22.86</t>
  </si>
  <si>
    <t>Tangible Book Value, 3 Yr. CAGR %</t>
  </si>
  <si>
    <t>196.92</t>
  </si>
  <si>
    <t>52.97</t>
  </si>
  <si>
    <t>-28.52</t>
  </si>
  <si>
    <t>Common Equity, 3 Yr. CAGR %</t>
  </si>
  <si>
    <t>Cash From Operations, 3 Yr. CAGR %</t>
  </si>
  <si>
    <t>89.76</t>
  </si>
  <si>
    <t>43.63</t>
  </si>
  <si>
    <t>-0.94</t>
  </si>
  <si>
    <t>Capital Expenditures, 3 Yr. CAGR %</t>
  </si>
  <si>
    <t>757.29</t>
  </si>
  <si>
    <t>23.99</t>
  </si>
  <si>
    <t>-49.68</t>
  </si>
  <si>
    <t>Levered Free Cash Flow, 3 Yr. CAGR %</t>
  </si>
  <si>
    <t>61.56</t>
  </si>
  <si>
    <t>2.96</t>
  </si>
  <si>
    <t>Unlevered Free Cash Flow, 3 Yr. CAGR %</t>
  </si>
  <si>
    <t>Compound Annual Growth Rate Over Five Years</t>
  </si>
  <si>
    <t>EBITA, 5 Yr. CAGR %</t>
  </si>
  <si>
    <t>59.13</t>
  </si>
  <si>
    <t>EBIT, 5 Yr. CAGR %</t>
  </si>
  <si>
    <t>Earnings From Cont. Operations, 5 Yr. CAGR %</t>
  </si>
  <si>
    <t>51.54</t>
  </si>
  <si>
    <t>Net Income, 5 Yr. CAGR %</t>
  </si>
  <si>
    <t>Normalized Net Income, 5 Yr. CAGR %</t>
  </si>
  <si>
    <t>59.38</t>
  </si>
  <si>
    <t>Diluted EPS Before Extra, 5 Yr. CAGR %</t>
  </si>
  <si>
    <t>-12.08</t>
  </si>
  <si>
    <t>Net Property, Plant and Equip., 5 Yr. CAGR %</t>
  </si>
  <si>
    <t>309.27</t>
  </si>
  <si>
    <t>Total Assets, 5 Yr. CAGR %</t>
  </si>
  <si>
    <t>35.09</t>
  </si>
  <si>
    <t>Tangible Book Value, 5 Yr. CAGR %</t>
  </si>
  <si>
    <t>55.67</t>
  </si>
  <si>
    <t>Common Equity, 5 Yr. CAGR %</t>
  </si>
  <si>
    <t>Cash From Operations, 5 Yr. CAGR %</t>
  </si>
  <si>
    <t>33.34</t>
  </si>
  <si>
    <t>Capital Expenditures, 5 Yr. CAGR %</t>
  </si>
  <si>
    <t>39.14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</si>
  <si>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</si>
  <si>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</si>
  <si>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</si>
  <si>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</si>
  <si>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</si>
  <si>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</si>
  <si>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</si>
  <si>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</si>
  <si>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1,164</t>
  </si>
  <si>
    <t>343.6</t>
  </si>
  <si>
    <t>75.28</t>
  </si>
  <si>
    <t>55.37</t>
  </si>
  <si>
    <t>39.52</t>
  </si>
  <si>
    <t>-</t>
  </si>
  <si>
    <t>Change</t>
  </si>
  <si>
    <t>-70.49%</t>
  </si>
  <si>
    <t>-78.09%</t>
  </si>
  <si>
    <t>-26.45%</t>
  </si>
  <si>
    <t>-28.61%</t>
  </si>
  <si>
    <t>0%</t>
  </si>
  <si>
    <t>Enterprise Value (EV)
                                    1</t>
  </si>
  <si>
    <t>1,029</t>
  </si>
  <si>
    <t>214.6</t>
  </si>
  <si>
    <t>-114.3</t>
  </si>
  <si>
    <t>-58.93</t>
  </si>
  <si>
    <t>-33.08</t>
  </si>
  <si>
    <t>17.12</t>
  </si>
  <si>
    <t>-79.15%</t>
  </si>
  <si>
    <t>-153.27%</t>
  </si>
  <si>
    <t>-48.46%</t>
  </si>
  <si>
    <t>-43.87%</t>
  </si>
  <si>
    <t>-151.78%</t>
  </si>
  <si>
    <t>130.8%</t>
  </si>
  <si>
    <t>P/E ratio</t>
  </si>
  <si>
    <t>-8.79x</t>
  </si>
  <si>
    <t>-1.82x</t>
  </si>
  <si>
    <t>-0.55x</t>
  </si>
  <si>
    <t>-0.54x</t>
  </si>
  <si>
    <t>-0.61x</t>
  </si>
  <si>
    <t>-0.97x</t>
  </si>
  <si>
    <t>-0.86x</t>
  </si>
  <si>
    <t>PBR</t>
  </si>
  <si>
    <t>3.83x</t>
  </si>
  <si>
    <t>1.08x</t>
  </si>
  <si>
    <t>PEG</t>
  </si>
  <si>
    <t>-0.4x</t>
  </si>
  <si>
    <t>-0.1x</t>
  </si>
  <si>
    <t>0x</t>
  </si>
  <si>
    <t>Capitalization / Revenue</t>
  </si>
  <si>
    <t>EV / Revenue</t>
  </si>
  <si>
    <t>EV / EBITDA</t>
  </si>
  <si>
    <t>-9.18x</t>
  </si>
  <si>
    <t>-1.17x</t>
  </si>
  <si>
    <t>0.85x</t>
  </si>
  <si>
    <t>0.59x</t>
  </si>
  <si>
    <t>0.5x</t>
  </si>
  <si>
    <t>-0.25x</t>
  </si>
  <si>
    <t>-0.57x</t>
  </si>
  <si>
    <t>EV / EBIT</t>
  </si>
  <si>
    <t>-9.12x</t>
  </si>
  <si>
    <t>-1.16x</t>
  </si>
  <si>
    <t>0.83x</t>
  </si>
  <si>
    <t>0.57x</t>
  </si>
  <si>
    <t>0.48x</t>
  </si>
  <si>
    <t>-0.53x</t>
  </si>
  <si>
    <t>EV / FCF</t>
  </si>
  <si>
    <t>-12,604,019x</t>
  </si>
  <si>
    <t>-1,485,001x</t>
  </si>
  <si>
    <t>948,894x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</si>
  <si>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</si>
  <si>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</si>
  <si>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</si>
  <si>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</si>
  <si>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</si>
  <si>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-1.058</t>
  </si>
  <si>
    <t>-0.662</t>
  </si>
  <si>
    <t>-0.7467</t>
  </si>
  <si>
    <t>Distribution rate</t>
  </si>
  <si>
    <t>Net sales
                                    1</t>
  </si>
  <si>
    <t>EBITDA
                                    1</t>
  </si>
  <si>
    <t>-112.1</t>
  </si>
  <si>
    <t>-184.2</t>
  </si>
  <si>
    <t>-134.7</t>
  </si>
  <si>
    <t>-99.28</t>
  </si>
  <si>
    <t>-66.6</t>
  </si>
  <si>
    <t>-68.14</t>
  </si>
  <si>
    <t>-69.73</t>
  </si>
  <si>
    <t>EBIT
                                    1</t>
  </si>
  <si>
    <t>-112.9</t>
  </si>
  <si>
    <t>-185.7</t>
  </si>
  <si>
    <t>-138.4</t>
  </si>
  <si>
    <t>-103</t>
  </si>
  <si>
    <t>-69.49</t>
  </si>
  <si>
    <t>-67.69</t>
  </si>
  <si>
    <t>-74.63</t>
  </si>
  <si>
    <t>Net income
                                    1</t>
  </si>
  <si>
    <t>-112.2</t>
  </si>
  <si>
    <t>-185.4</t>
  </si>
  <si>
    <t>-136.1</t>
  </si>
  <si>
    <t>-102.1</t>
  </si>
  <si>
    <t>-64.22</t>
  </si>
  <si>
    <t>-65.79</t>
  </si>
  <si>
    <t>-72.43</t>
  </si>
  <si>
    <t>Net Debt
                                    1</t>
  </si>
  <si>
    <t>-135</t>
  </si>
  <si>
    <t>-129</t>
  </si>
  <si>
    <t>-189.6</t>
  </si>
  <si>
    <t>-72.6</t>
  </si>
  <si>
    <t>-22.4</t>
  </si>
  <si>
    <t>Reference price
                                    2</t>
  </si>
  <si>
    <t>25.5700</t>
  </si>
  <si>
    <t>6.3500</t>
  </si>
  <si>
    <t>1.3800</t>
  </si>
  <si>
    <t>1.0100</t>
  </si>
  <si>
    <t>0.6399</t>
  </si>
  <si>
    <t>Nbr of stocks (in thousands)</t>
  </si>
  <si>
    <t>45,535</t>
  </si>
  <si>
    <t>54,107</t>
  </si>
  <si>
    <t>54,553</t>
  </si>
  <si>
    <t>54,820</t>
  </si>
  <si>
    <t>61,767</t>
  </si>
  <si>
    <t>Announcement Date</t>
  </si>
  <si>
    <t>3/3/21</t>
  </si>
  <si>
    <t>3/3/22</t>
  </si>
  <si>
    <t>3/6/23</t>
  </si>
  <si>
    <t>3/4/24</t>
  </si>
  <si>
    <t>address1</t>
  </si>
  <si>
    <t>One Commerce Square</t>
  </si>
  <si>
    <t>address2</t>
  </si>
  <si>
    <t>39th Floor 2005 Market Street</t>
  </si>
  <si>
    <t>city</t>
  </si>
  <si>
    <t>Philadelphia</t>
  </si>
  <si>
    <t>state</t>
  </si>
  <si>
    <t>PA</t>
  </si>
  <si>
    <t>zip</t>
  </si>
  <si>
    <t>19103</t>
  </si>
  <si>
    <t>country</t>
  </si>
  <si>
    <t>phone</t>
  </si>
  <si>
    <t>267 866 0311</t>
  </si>
  <si>
    <t>website</t>
  </si>
  <si>
    <t>https://www.passagebio.com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</si>
  <si>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</si>
  <si>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</si>
  <si>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</si>
  <si>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</si>
  <si>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</si>
  <si>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</si>
  <si>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</si>
  <si>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</si>
  <si>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</si>
  <si>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</si>
  <si>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</si>
  <si>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Passage Bio, Inc., a genetic medicines company, develops gene therapies for central nervous system diseases. It develops PBGM01, a functional GLB1 gene encoding ß-galactosidase for infantile GM1; PBFT02, a functional granulin (GRN) and gene encoding progranulin (PGRN) for the treatment of FTD caused by progranulin deficiency; and PBKR03, a functional GALC gene encoding the hydrolytic enzyme galactosylceramidase for infantile Krabbe disease. The company develops PBML04 for the treatment of metachromatic leukodystrophy; PBAL05 for the treatment of amyotrophic lateral sclerosis; and other program for huntington's disease. It has a strategic research collaboration with the Trustees of the University of Pennsylvania's Gene Therapy Program; and collaboration agreement, and a development services and clinical supply agreement with Catalent Maryland, Inc. Passage Bio, Inc. was incorporated in 2017 and is headquartered in Philadelphia, Pennsylvania.</t>
  </si>
  <si>
    <t>fullTimeEmployees</t>
  </si>
  <si>
    <t>companyOfficers</t>
  </si>
  <si>
    <t>[{'maxAge': 1, 'name': 'Dr. William  Chou M.D.', 'age': 50, 'title': 'President, CEO &amp; Director', 'yearBorn': 1973, 'fiscalYear': 2023, 'totalPay': 945731, 'exercisedValue': 0, 'unexercisedValue': 0}, {'maxAge': 1, 'name': 'Mr. Edgar B. Cale Esq., J.D.', 'age': 59, 'title': 'General Counsel &amp; Company Secretary', 'yearBorn': 1964, 'fiscalYear': 2023, 'totalPay': 804692, 'exercisedValue': 0, 'unexercisedValue': 0}, {'maxAge': 1, 'name': 'Dr. James M. Wilson M.D., Ph.D.', 'age': 68, 'title': 'Co-Founder &amp; Chief Scientific Advisor', 'yearBorn': 1955, 'fiscalYear': 2023, 'exercisedValue': 0, 'unexercisedValue': 0}, {'maxAge': 1, 'name': 'Ms. Kathleen  Borthwick', 'age': 46, 'title': 'Senior VP, CFO, Principal Financial Officer &amp; Principal Accounting Officer', 'yearBorn': 1977, 'fiscalYear': 2023, 'exercisedValue': 0, 'unexercisedValue': 0}, {'maxAge': 1, 'name': 'Mr. Stuart M. Henderson', 'title': 'Senior Vice President of Corporate Development &amp; Investor Relations', 'fiscalYear': 2023, 'exercisedValue': 0, 'unexercisedValue': 0}, {'maxAge': 1, 'name': 'Eden  Fucci', 'title': 'Senior Vice President of Technical Operations', 'fiscalYear': 2023, 'exercisedValue': 0, 'unexercisedValue': 0}, {'maxAge': 1, 'name': 'Dr. Sue  Browne Ph.D.', 'title': 'Senior Vice President of Research &amp; Development', 'fiscalYear': 2023, 'exercisedValue': 0, 'unexercisedValue': 0}, {'maxAge': 1, 'name': 'Dr. Karl  Whitney Ph.D.', 'title': 'Senior Vice President of Global Regulatory Affairs',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</si>
  <si>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</si>
  <si>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</si>
  <si>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</si>
  <si>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</si>
  <si>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</si>
  <si>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</si>
  <si>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</si>
  <si>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</si>
  <si>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</si>
  <si>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</si>
  <si>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</si>
  <si>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</si>
  <si>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</si>
  <si>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</si>
  <si>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</si>
  <si>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</si>
  <si>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</si>
  <si>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</si>
  <si>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</si>
  <si>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</si>
  <si>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</si>
  <si>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</si>
  <si>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</si>
  <si>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</si>
  <si>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</si>
  <si>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</si>
  <si>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</si>
  <si>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</si>
  <si>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</si>
  <si>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</si>
  <si>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</si>
  <si>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</si>
  <si>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</si>
  <si>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</si>
  <si>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</si>
  <si>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</si>
  <si>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</si>
  <si>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</si>
  <si>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</si>
  <si>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</si>
  <si>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</si>
  <si>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</si>
  <si>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</si>
  <si>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</si>
  <si>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</si>
  <si>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</si>
  <si>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</si>
  <si>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</si>
  <si>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</si>
  <si>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</si>
  <si>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</si>
  <si>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</si>
  <si>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</si>
  <si>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</si>
  <si>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</si>
  <si>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</si>
  <si>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</si>
  <si>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</si>
  <si>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</si>
  <si>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</si>
  <si>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</si>
  <si>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</si>
  <si>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</si>
  <si>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</si>
  <si>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</si>
  <si>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</si>
  <si>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Passage Bio,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</si>
  <si>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</si>
  <si>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</si>
  <si>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</si>
  <si>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</si>
  <si>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</si>
  <si>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</si>
  <si>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</si>
  <si>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f9f4ff21-d010-3b23-9d8c-0b97242aa032</t>
  </si>
  <si>
    <t>messageBoardId</t>
  </si>
  <si>
    <t>finmb_602462727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</si>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</sst>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assage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0.651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-65.47316191369744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4.1384064E7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2.025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-1.1705416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-12.0</v>
      </c>
      <c r="C2" s="1">
        <v>-45.0</v>
      </c>
      <c r="D2" s="1">
        <v>-112.0</v>
      </c>
      <c r="E2" s="1">
        <v>-185.0</v>
      </c>
      <c r="F2" s="1">
        <v>-136.0</v>
      </c>
      <c r="G2" s="1">
        <v>-102.0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13.0</v>
      </c>
      <c r="D3" s="1">
        <v>80.0</v>
      </c>
      <c r="E3" s="1">
        <v>1.0</v>
      </c>
      <c r="F3" s="1">
        <v>3.0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13.0</v>
      </c>
      <c r="D4" s="1">
        <v>80.0</v>
      </c>
      <c r="E4" s="1">
        <v>1.0</v>
      </c>
      <c r="F4" s="1">
        <v>3.0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46.0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63.0</v>
      </c>
      <c r="E6" s="1">
        <v>2.0</v>
      </c>
      <c r="F6" s="1">
        <v>77.0</v>
      </c>
      <c r="G6" s="1">
        <v>-2.0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50.0</v>
      </c>
      <c r="D7" s="1">
        <v>1.0</v>
      </c>
      <c r="E7" s="1">
        <v>8.0</v>
      </c>
      <c r="F7" s="1">
        <v>3.0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1.0</v>
      </c>
      <c r="D8" s="1">
        <v>14.0</v>
      </c>
      <c r="E8" s="1">
        <v>32.0</v>
      </c>
      <c r="F8" s="1">
        <v>18.0</v>
      </c>
      <c r="G8" s="1">
        <v>10.0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-64.0</v>
      </c>
      <c r="C9" s="1">
        <v>9.0</v>
      </c>
      <c r="D9" s="1">
        <v>25.0</v>
      </c>
      <c r="E9" s="1">
        <v>2.0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21.0</v>
      </c>
      <c r="C10" s="1">
        <v>39.0</v>
      </c>
      <c r="D10" s="1">
        <v>4.0</v>
      </c>
      <c r="E10" s="1">
        <v>2.0</v>
      </c>
      <c r="F10" s="1">
        <v>-5.0</v>
      </c>
      <c r="G10" s="1">
        <v>-2.0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-8.0</v>
      </c>
      <c r="C11" s="1">
        <v>-6.0</v>
      </c>
      <c r="D11" s="1">
        <v>9.0</v>
      </c>
      <c r="E11" s="1">
        <v>9.0</v>
      </c>
      <c r="F11" s="1">
        <v>-3.0</v>
      </c>
      <c r="G11" s="1">
        <v>8.0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-18.0</v>
      </c>
      <c r="C12" s="1">
        <v>-39.0</v>
      </c>
      <c r="D12" s="1">
        <v>-80.0</v>
      </c>
      <c r="E12" s="1">
        <v>-127.0</v>
      </c>
      <c r="F12" s="1">
        <v>-118.0</v>
      </c>
      <c r="G12" s="1">
        <v>-78.0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-2.0</v>
      </c>
      <c r="C13" s="1">
        <v>-1.0</v>
      </c>
      <c r="D13" s="1">
        <v>-1.0</v>
      </c>
      <c r="E13" s="1">
        <v>-17.0</v>
      </c>
      <c r="F13" s="1">
        <v>-2.0</v>
      </c>
      <c r="G13" s="1">
        <v>-14.0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</v>
      </c>
      <c r="C14" s="1">
        <v>-50.0</v>
      </c>
      <c r="D14" s="1">
        <v>-50.0</v>
      </c>
      <c r="E14" s="1">
        <v>-8.0</v>
      </c>
      <c r="F14" s="1">
        <v>-3.0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-170.0</v>
      </c>
      <c r="E15" s="1">
        <v>-20.0</v>
      </c>
      <c r="F15" s="1">
        <v>30.0</v>
      </c>
      <c r="G15" s="1">
        <v>65.0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-2.0</v>
      </c>
      <c r="C16" s="1">
        <v>-1.0</v>
      </c>
      <c r="D16" s="1">
        <v>-172.0</v>
      </c>
      <c r="E16" s="1">
        <v>-45.0</v>
      </c>
      <c r="F16" s="1">
        <v>25.0</v>
      </c>
      <c r="G16" s="1">
        <v>65.0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17.0</v>
      </c>
      <c r="D17" s="1">
        <v>229.0</v>
      </c>
      <c r="E17" s="1">
        <v>167.0</v>
      </c>
      <c r="F17" s="1">
        <v>43.0</v>
      </c>
      <c r="G17" s="1">
        <v>13.0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45.0</v>
      </c>
      <c r="C18" s="1">
        <v>178.0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-2.0</v>
      </c>
      <c r="D19" s="1">
        <v>0.0</v>
      </c>
      <c r="E19" s="1">
        <v>-33.0</v>
      </c>
      <c r="F19" s="1">
        <v>-1.0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45.0</v>
      </c>
      <c r="C20" s="1">
        <v>176.0</v>
      </c>
      <c r="D20" s="1">
        <v>229.0</v>
      </c>
      <c r="E20" s="1">
        <v>167.0</v>
      </c>
      <c r="F20" s="1">
        <v>-1.0</v>
      </c>
      <c r="G20" s="1">
        <v>13.0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24.0</v>
      </c>
      <c r="C21" s="1">
        <v>134.0</v>
      </c>
      <c r="D21" s="1">
        <v>-23.0</v>
      </c>
      <c r="E21" s="1">
        <v>-6.0</v>
      </c>
      <c r="F21" s="1">
        <v>-94.0</v>
      </c>
      <c r="G21" s="1">
        <v>-12.0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-18.0</v>
      </c>
      <c r="D23" s="1">
        <v>-44.0</v>
      </c>
      <c r="E23" s="1">
        <v>-91.0</v>
      </c>
      <c r="F23" s="1">
        <v>-76.0</v>
      </c>
      <c r="G23" s="1">
        <v>-48.0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-18.0</v>
      </c>
      <c r="D24" s="1">
        <v>-44.0</v>
      </c>
      <c r="E24" s="1">
        <v>-91.0</v>
      </c>
      <c r="F24" s="1">
        <v>-76.0</v>
      </c>
      <c r="G24" s="1">
        <v>-48.0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-5.0</v>
      </c>
      <c r="D25" s="1">
        <v>-12.0</v>
      </c>
      <c r="E25" s="1">
        <v>-11.0</v>
      </c>
      <c r="F25" s="1">
        <v>12.0</v>
      </c>
      <c r="G25" s="1">
        <v>-1.0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24.0</v>
      </c>
      <c r="C3" s="1">
        <v>159.0</v>
      </c>
      <c r="D3" s="1">
        <v>135.0</v>
      </c>
      <c r="E3" s="1">
        <v>129.0</v>
      </c>
      <c r="F3" s="1">
        <v>34.0</v>
      </c>
      <c r="G3" s="1">
        <v>21.0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170.0</v>
      </c>
      <c r="E4" s="1">
        <v>187.0</v>
      </c>
      <c r="F4" s="1">
        <v>155.0</v>
      </c>
      <c r="G4" s="1">
        <v>92.0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24.0</v>
      </c>
      <c r="C5" s="1">
        <v>159.0</v>
      </c>
      <c r="D5" s="1">
        <v>305.0</v>
      </c>
      <c r="E5" s="1">
        <v>316.0</v>
      </c>
      <c r="F5" s="1">
        <v>190.0</v>
      </c>
      <c r="G5" s="1">
        <v>114.0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0.0</v>
      </c>
      <c r="E6" s="1">
        <v>30.0</v>
      </c>
      <c r="F6" s="1">
        <v>10.0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30.0</v>
      </c>
      <c r="F7" s="1">
        <v>10.0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10.0</v>
      </c>
      <c r="C8" s="1">
        <v>15.0</v>
      </c>
      <c r="D8" s="1">
        <v>1.0</v>
      </c>
      <c r="E8" s="1">
        <v>1.0</v>
      </c>
      <c r="F8" s="1">
        <v>82.0</v>
      </c>
      <c r="G8" s="1">
        <v>92.0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8.0</v>
      </c>
      <c r="C9" s="1">
        <v>6.0</v>
      </c>
      <c r="D9" s="1">
        <v>10.0</v>
      </c>
      <c r="E9" s="1">
        <v>7.0</v>
      </c>
      <c r="F9" s="1">
        <v>6.0</v>
      </c>
      <c r="G9" s="1">
        <v>2.0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33.0</v>
      </c>
      <c r="C10" s="1">
        <v>166.0</v>
      </c>
      <c r="D10" s="1">
        <v>317.0</v>
      </c>
      <c r="E10" s="1">
        <v>325.0</v>
      </c>
      <c r="F10" s="1">
        <v>197.0</v>
      </c>
      <c r="G10" s="1">
        <v>118.0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2.0</v>
      </c>
      <c r="C11" s="1">
        <v>1.0</v>
      </c>
      <c r="D11" s="1">
        <v>0.0</v>
      </c>
      <c r="E11" s="1">
        <v>26.0</v>
      </c>
      <c r="F11" s="1">
        <v>47.0</v>
      </c>
      <c r="G11" s="1">
        <v>39.0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0.0</v>
      </c>
      <c r="C12" s="1">
        <v>-13.0</v>
      </c>
      <c r="D12" s="1">
        <v>0.0</v>
      </c>
      <c r="E12" s="1">
        <v>-2.0</v>
      </c>
      <c r="F12" s="1">
        <v>-5.0</v>
      </c>
      <c r="G12" s="1">
        <v>-7.0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2.0</v>
      </c>
      <c r="C13" s="1">
        <v>1.0</v>
      </c>
      <c r="D13" s="1">
        <v>2.0</v>
      </c>
      <c r="E13" s="1">
        <v>23.0</v>
      </c>
      <c r="F13" s="1">
        <v>42.0</v>
      </c>
      <c r="G13" s="1">
        <v>32.0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0.0</v>
      </c>
      <c r="C14" s="1">
        <v>1.0</v>
      </c>
      <c r="D14" s="1">
        <v>20.0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3.0</v>
      </c>
      <c r="C15" s="1">
        <v>10.0</v>
      </c>
      <c r="D15" s="1">
        <v>7.0</v>
      </c>
      <c r="E15" s="1">
        <v>6.0</v>
      </c>
      <c r="F15" s="1">
        <v>4.0</v>
      </c>
      <c r="G15" s="1">
        <v>43.0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33.0</v>
      </c>
      <c r="C16" s="1">
        <v>179.0</v>
      </c>
      <c r="D16" s="1">
        <v>328.0</v>
      </c>
      <c r="E16" s="1">
        <v>355.0</v>
      </c>
      <c r="F16" s="1">
        <v>244.0</v>
      </c>
      <c r="G16" s="1">
        <v>151.0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21.0</v>
      </c>
      <c r="C18" s="1">
        <v>62.0</v>
      </c>
      <c r="D18" s="1">
        <v>5.0</v>
      </c>
      <c r="E18" s="1">
        <v>9.0</v>
      </c>
      <c r="F18" s="1">
        <v>4.0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9.0</v>
      </c>
      <c r="C19" s="1">
        <v>3.0</v>
      </c>
      <c r="D19" s="1">
        <v>15.0</v>
      </c>
      <c r="E19" s="1">
        <v>19.0</v>
      </c>
      <c r="F19" s="1">
        <v>10.0</v>
      </c>
      <c r="G19" s="1">
        <v>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0.0</v>
      </c>
      <c r="C20" s="1">
        <v>0.0</v>
      </c>
      <c r="D20" s="1">
        <v>0.0</v>
      </c>
      <c r="E20" s="1">
        <v>0.0</v>
      </c>
      <c r="F20" s="1">
        <v>3.0</v>
      </c>
      <c r="G20" s="1">
        <v>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4.0</v>
      </c>
      <c r="D21" s="1">
        <v>54.0</v>
      </c>
      <c r="E21" s="1">
        <v>66.0</v>
      </c>
      <c r="F21" s="1">
        <v>8.0</v>
      </c>
      <c r="G21" s="1">
        <v>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30.0</v>
      </c>
      <c r="C22" s="1">
        <v>3.0</v>
      </c>
      <c r="D22" s="1">
        <v>21.0</v>
      </c>
      <c r="E22" s="1">
        <v>29.0</v>
      </c>
      <c r="F22" s="1">
        <v>18.0</v>
      </c>
      <c r="G22" s="1">
        <v>16.0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0.0</v>
      </c>
      <c r="E23" s="1">
        <v>0.0</v>
      </c>
      <c r="F23" s="1">
        <v>23.0</v>
      </c>
      <c r="G23" s="1">
        <v>22.0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2.0</v>
      </c>
      <c r="C24" s="1">
        <v>58.0</v>
      </c>
      <c r="D24" s="1">
        <v>2.0</v>
      </c>
      <c r="E24" s="1">
        <v>6.0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2.0</v>
      </c>
      <c r="C25" s="1">
        <v>4.0</v>
      </c>
      <c r="D25" s="1">
        <v>23.0</v>
      </c>
      <c r="E25" s="1">
        <v>36.0</v>
      </c>
      <c r="F25" s="1">
        <v>42.0</v>
      </c>
      <c r="G25" s="1">
        <v>39.0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43.0</v>
      </c>
      <c r="C26" s="1">
        <v>231.0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43.0</v>
      </c>
      <c r="C27" s="1">
        <v>231.0</v>
      </c>
      <c r="D27" s="1">
        <v>0.0</v>
      </c>
      <c r="E27" s="1">
        <v>0.0</v>
      </c>
      <c r="F27" s="1">
        <v>0.0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85.0</v>
      </c>
      <c r="C29" s="1">
        <v>2.0</v>
      </c>
      <c r="D29" s="1">
        <v>476.0</v>
      </c>
      <c r="E29" s="1">
        <v>675.0</v>
      </c>
      <c r="F29" s="1">
        <v>695.0</v>
      </c>
      <c r="G29" s="1">
        <v>706.0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-13.0</v>
      </c>
      <c r="C30" s="1">
        <v>-58.0</v>
      </c>
      <c r="D30" s="1">
        <v>-171.0</v>
      </c>
      <c r="E30" s="1">
        <v>-356.0</v>
      </c>
      <c r="F30" s="1">
        <v>-492.0</v>
      </c>
      <c r="G30" s="1">
        <v>-594.0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0.0</v>
      </c>
      <c r="C31" s="1">
        <v>0.0</v>
      </c>
      <c r="D31" s="1">
        <v>-1.0</v>
      </c>
      <c r="E31" s="1">
        <v>-41.0</v>
      </c>
      <c r="F31" s="1">
        <v>-96.0</v>
      </c>
      <c r="G31" s="1">
        <v>-4.0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-12.0</v>
      </c>
      <c r="C32" s="1">
        <v>-56.0</v>
      </c>
      <c r="D32" s="1">
        <v>305.0</v>
      </c>
      <c r="E32" s="1">
        <v>319.0</v>
      </c>
      <c r="F32" s="1">
        <v>201.0</v>
      </c>
      <c r="G32" s="1">
        <v>111.0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30.0</v>
      </c>
      <c r="C33" s="1">
        <v>174.0</v>
      </c>
      <c r="D33" s="1">
        <v>305.0</v>
      </c>
      <c r="E33" s="1">
        <v>319.0</v>
      </c>
      <c r="F33" s="1">
        <v>201.0</v>
      </c>
      <c r="G33" s="1">
        <v>111.0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33.0</v>
      </c>
      <c r="C34" s="1">
        <v>179.0</v>
      </c>
      <c r="D34" s="1">
        <v>328.0</v>
      </c>
      <c r="E34" s="1">
        <v>355.0</v>
      </c>
      <c r="F34" s="1">
        <v>244.0</v>
      </c>
      <c r="G34" s="1">
        <v>151.0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>
        <v>4.0</v>
      </c>
      <c r="C36" s="1">
        <v>4.0</v>
      </c>
      <c r="D36" s="1">
        <v>53.0</v>
      </c>
      <c r="E36" s="1">
        <v>54.0</v>
      </c>
      <c r="F36" s="1">
        <v>54.0</v>
      </c>
      <c r="G36" s="1">
        <v>55.0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84</v>
      </c>
      <c r="B37" s="1">
        <v>4.0</v>
      </c>
      <c r="C37" s="1">
        <v>4.0</v>
      </c>
      <c r="D37" s="1">
        <v>45.0</v>
      </c>
      <c r="E37" s="1">
        <v>54.0</v>
      </c>
      <c r="F37" s="1">
        <v>54.0</v>
      </c>
      <c r="G37" s="1">
        <v>54.0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85</v>
      </c>
      <c r="B38" s="1" t="s">
        <v>86</v>
      </c>
      <c r="C38" s="1" t="s">
        <v>87</v>
      </c>
      <c r="D38" s="1" t="s">
        <v>88</v>
      </c>
      <c r="E38" s="1" t="s">
        <v>89</v>
      </c>
      <c r="F38" s="1" t="s">
        <v>90</v>
      </c>
      <c r="G38" s="1" t="s">
        <v>91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-12.0</v>
      </c>
      <c r="C39" s="1">
        <v>-56.0</v>
      </c>
      <c r="D39" s="1">
        <v>305.0</v>
      </c>
      <c r="E39" s="1">
        <v>319.0</v>
      </c>
      <c r="F39" s="1">
        <v>201.0</v>
      </c>
      <c r="G39" s="1">
        <v>111.0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 t="s">
        <v>86</v>
      </c>
      <c r="C40" s="1" t="s">
        <v>87</v>
      </c>
      <c r="D40" s="1" t="s">
        <v>88</v>
      </c>
      <c r="E40" s="1" t="s">
        <v>89</v>
      </c>
      <c r="F40" s="1" t="s">
        <v>90</v>
      </c>
      <c r="G40" s="1" t="s">
        <v>91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 t="s">
        <v>95</v>
      </c>
      <c r="C41" s="1" t="s">
        <v>95</v>
      </c>
      <c r="D41" s="1" t="s">
        <v>95</v>
      </c>
      <c r="E41" s="1" t="s">
        <v>95</v>
      </c>
      <c r="F41" s="1">
        <v>27.0</v>
      </c>
      <c r="G41" s="1">
        <v>26.0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-24.0</v>
      </c>
      <c r="C42" s="1">
        <v>-159.0</v>
      </c>
      <c r="D42" s="1">
        <v>-305.0</v>
      </c>
      <c r="E42" s="1">
        <v>-316.0</v>
      </c>
      <c r="F42" s="1">
        <v>-163.0</v>
      </c>
      <c r="G42" s="1">
        <v>-88.0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83.0</v>
      </c>
      <c r="C43" s="1">
        <v>5.0</v>
      </c>
      <c r="D43" s="1">
        <v>6.0</v>
      </c>
      <c r="E43" s="1">
        <v>43.0</v>
      </c>
      <c r="F43" s="1">
        <v>26.0</v>
      </c>
      <c r="G43" s="1">
        <v>43.0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3.0</v>
      </c>
      <c r="C44" s="1">
        <v>3.0</v>
      </c>
      <c r="D44" s="1">
        <v>3.0</v>
      </c>
      <c r="E44" s="1">
        <v>3.0</v>
      </c>
      <c r="F44" s="1">
        <v>3.0</v>
      </c>
      <c r="G44" s="1">
        <v>3.0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0.0</v>
      </c>
      <c r="C45" s="1">
        <v>53.0</v>
      </c>
      <c r="D45" s="1">
        <v>0.0</v>
      </c>
      <c r="E45" s="1">
        <v>12.0</v>
      </c>
      <c r="F45" s="1">
        <v>12.0</v>
      </c>
      <c r="G45" s="1">
        <v>11.0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100</v>
      </c>
      <c r="B46" s="1">
        <v>0.0</v>
      </c>
      <c r="C46" s="1">
        <v>20.0</v>
      </c>
      <c r="D46" s="1">
        <v>74.0</v>
      </c>
      <c r="E46" s="1">
        <v>133.0</v>
      </c>
      <c r="F46" s="1">
        <v>85.0</v>
      </c>
      <c r="G46" s="1">
        <v>58.0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92.0</v>
      </c>
      <c r="C2" s="1">
        <v>6.0</v>
      </c>
      <c r="D2" s="1">
        <v>30.0</v>
      </c>
      <c r="E2" s="1">
        <v>60.0</v>
      </c>
      <c r="F2" s="1">
        <v>45.0</v>
      </c>
      <c r="G2" s="1">
        <v>41.0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9.0</v>
      </c>
      <c r="C3" s="1">
        <v>29.0</v>
      </c>
      <c r="D3" s="1">
        <v>81.0</v>
      </c>
      <c r="E3" s="1">
        <v>118.0</v>
      </c>
      <c r="F3" s="1">
        <v>83.0</v>
      </c>
      <c r="G3" s="1">
        <v>61.0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10.0</v>
      </c>
      <c r="C4" s="1">
        <v>36.0</v>
      </c>
      <c r="D4" s="1">
        <v>112.0</v>
      </c>
      <c r="E4" s="1">
        <v>178.0</v>
      </c>
      <c r="F4" s="1">
        <v>129.0</v>
      </c>
      <c r="G4" s="1">
        <v>103.0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-10.0</v>
      </c>
      <c r="C5" s="1">
        <v>-36.0</v>
      </c>
      <c r="D5" s="1">
        <v>-112.0</v>
      </c>
      <c r="E5" s="1">
        <v>-178.0</v>
      </c>
      <c r="F5" s="1">
        <v>-129.0</v>
      </c>
      <c r="G5" s="1">
        <v>-103.0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0.0</v>
      </c>
      <c r="C6" s="1">
        <v>69.0</v>
      </c>
      <c r="D6" s="1">
        <v>1.0</v>
      </c>
      <c r="E6" s="1">
        <v>3.0</v>
      </c>
      <c r="F6" s="1">
        <v>3.0</v>
      </c>
      <c r="G6" s="1">
        <v>5.0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0.0</v>
      </c>
      <c r="C7" s="1">
        <v>69.0</v>
      </c>
      <c r="D7" s="1">
        <v>1.0</v>
      </c>
      <c r="E7" s="1">
        <v>3.0</v>
      </c>
      <c r="F7" s="1">
        <v>3.0</v>
      </c>
      <c r="G7" s="1">
        <v>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69.0</v>
      </c>
      <c r="C8" s="1">
        <v>-9.0</v>
      </c>
      <c r="D8" s="1">
        <v>0.0</v>
      </c>
      <c r="E8" s="1">
        <v>0.0</v>
      </c>
      <c r="F8" s="1">
        <v>0.0</v>
      </c>
      <c r="G8" s="1">
        <v>72.0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-9.0</v>
      </c>
      <c r="C9" s="1">
        <v>-45.0</v>
      </c>
      <c r="D9" s="1">
        <v>-111.0</v>
      </c>
      <c r="E9" s="1">
        <v>-175.0</v>
      </c>
      <c r="F9" s="1">
        <v>-126.0</v>
      </c>
      <c r="G9" s="1">
        <v>-96.0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0.0</v>
      </c>
      <c r="C10" s="1">
        <v>0.0</v>
      </c>
      <c r="D10" s="1">
        <v>0.0</v>
      </c>
      <c r="E10" s="1">
        <v>0.0</v>
      </c>
      <c r="F10" s="1">
        <v>-6.0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0.0</v>
      </c>
      <c r="C11" s="1">
        <v>0.0</v>
      </c>
      <c r="D11" s="1">
        <v>-63.0</v>
      </c>
      <c r="E11" s="1">
        <v>-2.0</v>
      </c>
      <c r="F11" s="1">
        <v>-77.0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-5.0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-3.0</v>
      </c>
      <c r="C13" s="1">
        <v>-50.0</v>
      </c>
      <c r="D13" s="1">
        <v>-1.0</v>
      </c>
      <c r="E13" s="1">
        <v>-8.0</v>
      </c>
      <c r="F13" s="1">
        <v>-3.0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-12.0</v>
      </c>
      <c r="C14" s="1">
        <v>-45.0</v>
      </c>
      <c r="D14" s="1">
        <v>-112.0</v>
      </c>
      <c r="E14" s="1">
        <v>-185.0</v>
      </c>
      <c r="F14" s="1">
        <v>-136.0</v>
      </c>
      <c r="G14" s="1">
        <v>-102.0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-12.0</v>
      </c>
      <c r="C15" s="1">
        <v>-45.0</v>
      </c>
      <c r="D15" s="1">
        <v>-112.0</v>
      </c>
      <c r="E15" s="1">
        <v>-185.0</v>
      </c>
      <c r="F15" s="1">
        <v>-136.0</v>
      </c>
      <c r="G15" s="1">
        <v>-102.0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-12.0</v>
      </c>
      <c r="C16" s="1">
        <v>-45.0</v>
      </c>
      <c r="D16" s="1">
        <v>-112.0</v>
      </c>
      <c r="E16" s="1">
        <v>-185.0</v>
      </c>
      <c r="F16" s="1">
        <v>-136.0</v>
      </c>
      <c r="G16" s="1">
        <v>-102.0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-12.0</v>
      </c>
      <c r="C17" s="1">
        <v>-45.0</v>
      </c>
      <c r="D17" s="1">
        <v>-112.0</v>
      </c>
      <c r="E17" s="1">
        <v>-185.0</v>
      </c>
      <c r="F17" s="1">
        <v>-136.0</v>
      </c>
      <c r="G17" s="1">
        <v>-102.0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1">
        <v>-12.0</v>
      </c>
      <c r="C18" s="1">
        <v>-45.0</v>
      </c>
      <c r="D18" s="1">
        <v>-112.0</v>
      </c>
      <c r="E18" s="1">
        <v>-185.0</v>
      </c>
      <c r="F18" s="1">
        <v>-136.0</v>
      </c>
      <c r="G18" s="1">
        <v>-102.0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>
        <v>-12.0</v>
      </c>
      <c r="C19" s="1">
        <v>-45.0</v>
      </c>
      <c r="D19" s="1">
        <v>-112.0</v>
      </c>
      <c r="E19" s="1">
        <v>-185.0</v>
      </c>
      <c r="F19" s="1">
        <v>-136.0</v>
      </c>
      <c r="G19" s="1">
        <v>-102.0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119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120</v>
      </c>
      <c r="B21" s="1" t="s">
        <v>121</v>
      </c>
      <c r="C21" s="1" t="s">
        <v>122</v>
      </c>
      <c r="D21" s="1" t="s">
        <v>123</v>
      </c>
      <c r="E21" s="1" t="s">
        <v>124</v>
      </c>
      <c r="F21" s="1" t="s">
        <v>125</v>
      </c>
      <c r="G21" s="1" t="s">
        <v>126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 t="s">
        <v>121</v>
      </c>
      <c r="C22" s="1" t="s">
        <v>122</v>
      </c>
      <c r="D22" s="1" t="s">
        <v>123</v>
      </c>
      <c r="E22" s="1" t="s">
        <v>124</v>
      </c>
      <c r="F22" s="1" t="s">
        <v>125</v>
      </c>
      <c r="G22" s="1" t="s">
        <v>126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3.0</v>
      </c>
      <c r="C23" s="1">
        <v>4.0</v>
      </c>
      <c r="D23" s="1">
        <v>38.0</v>
      </c>
      <c r="E23" s="1">
        <v>53.0</v>
      </c>
      <c r="F23" s="1">
        <v>54.0</v>
      </c>
      <c r="G23" s="1">
        <v>54.0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 t="s">
        <v>121</v>
      </c>
      <c r="C24" s="1" t="s">
        <v>122</v>
      </c>
      <c r="D24" s="1" t="s">
        <v>123</v>
      </c>
      <c r="E24" s="1" t="s">
        <v>124</v>
      </c>
      <c r="F24" s="1" t="s">
        <v>125</v>
      </c>
      <c r="G24" s="1" t="s">
        <v>126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 t="s">
        <v>121</v>
      </c>
      <c r="C25" s="1" t="s">
        <v>122</v>
      </c>
      <c r="D25" s="1" t="s">
        <v>123</v>
      </c>
      <c r="E25" s="1" t="s">
        <v>124</v>
      </c>
      <c r="F25" s="1" t="s">
        <v>125</v>
      </c>
      <c r="G25" s="1" t="s">
        <v>126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3.0</v>
      </c>
      <c r="C26" s="1">
        <v>4.0</v>
      </c>
      <c r="D26" s="1">
        <v>38.0</v>
      </c>
      <c r="E26" s="1">
        <v>53.0</v>
      </c>
      <c r="F26" s="1">
        <v>54.0</v>
      </c>
      <c r="G26" s="1">
        <v>54.0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1" t="s">
        <v>133</v>
      </c>
      <c r="C27" s="1" t="s">
        <v>134</v>
      </c>
      <c r="D27" s="1" t="s">
        <v>135</v>
      </c>
      <c r="E27" s="1" t="s">
        <v>136</v>
      </c>
      <c r="F27" s="1" t="s">
        <v>137</v>
      </c>
      <c r="G27" s="1" t="s">
        <v>138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133</v>
      </c>
      <c r="C28" s="1" t="s">
        <v>134</v>
      </c>
      <c r="D28" s="1" t="s">
        <v>135</v>
      </c>
      <c r="E28" s="1" t="s">
        <v>136</v>
      </c>
      <c r="F28" s="1" t="s">
        <v>137</v>
      </c>
      <c r="G28" s="1" t="s">
        <v>138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0.0</v>
      </c>
      <c r="C30" s="1">
        <v>-36.0</v>
      </c>
      <c r="D30" s="1">
        <v>-111.0</v>
      </c>
      <c r="E30" s="1">
        <v>-176.0</v>
      </c>
      <c r="F30" s="1">
        <v>-126.0</v>
      </c>
      <c r="G30" s="1">
        <v>-99.0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-10.0</v>
      </c>
      <c r="C31" s="1">
        <v>-36.0</v>
      </c>
      <c r="D31" s="1">
        <v>-112.0</v>
      </c>
      <c r="E31" s="1">
        <v>-178.0</v>
      </c>
      <c r="F31" s="1">
        <v>-129.0</v>
      </c>
      <c r="G31" s="1">
        <v>-103.0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1">
        <v>-10.0</v>
      </c>
      <c r="C32" s="1">
        <v>-36.0</v>
      </c>
      <c r="D32" s="1">
        <v>-112.0</v>
      </c>
      <c r="E32" s="1">
        <v>-178.0</v>
      </c>
      <c r="F32" s="1">
        <v>-129.0</v>
      </c>
      <c r="G32" s="1">
        <v>-103.0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0.0</v>
      </c>
      <c r="C33" s="1">
        <v>-35.0</v>
      </c>
      <c r="D33" s="1">
        <v>-110.0</v>
      </c>
      <c r="E33" s="1">
        <v>-171.0</v>
      </c>
      <c r="F33" s="1">
        <v>-122.0</v>
      </c>
      <c r="G33" s="1">
        <v>-93.0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-5.0</v>
      </c>
      <c r="C34" s="1">
        <v>-28.0</v>
      </c>
      <c r="D34" s="1">
        <v>-69.0</v>
      </c>
      <c r="E34" s="1">
        <v>-109.0</v>
      </c>
      <c r="F34" s="1">
        <v>-78.0</v>
      </c>
      <c r="G34" s="1">
        <v>-60.0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92.0</v>
      </c>
      <c r="C36" s="1">
        <v>6.0</v>
      </c>
      <c r="D36" s="1">
        <v>30.0</v>
      </c>
      <c r="E36" s="1">
        <v>60.0</v>
      </c>
      <c r="F36" s="1">
        <v>45.0</v>
      </c>
      <c r="G36" s="1">
        <v>41.0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12.0</v>
      </c>
      <c r="C37" s="1">
        <v>30.0</v>
      </c>
      <c r="D37" s="1">
        <v>82.0</v>
      </c>
      <c r="E37" s="1">
        <v>126.0</v>
      </c>
      <c r="F37" s="1">
        <v>89.0</v>
      </c>
      <c r="G37" s="1">
        <v>61.0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10.0</v>
      </c>
      <c r="C38" s="1">
        <v>65.0</v>
      </c>
      <c r="D38" s="1">
        <v>85.0</v>
      </c>
      <c r="E38" s="1">
        <v>5.0</v>
      </c>
      <c r="F38" s="1">
        <v>3.0</v>
      </c>
      <c r="G38" s="1">
        <v>5.0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0.0</v>
      </c>
      <c r="C39" s="1">
        <v>31.0</v>
      </c>
      <c r="D39" s="1">
        <v>5.0</v>
      </c>
      <c r="E39" s="1">
        <v>15.0</v>
      </c>
      <c r="F39" s="1">
        <v>8.0</v>
      </c>
      <c r="G39" s="1">
        <v>5.0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150</v>
      </c>
      <c r="B40" s="1">
        <v>0.0</v>
      </c>
      <c r="C40" s="1">
        <v>1.0</v>
      </c>
      <c r="D40" s="1">
        <v>9.0</v>
      </c>
      <c r="E40" s="1">
        <v>17.0</v>
      </c>
      <c r="F40" s="1">
        <v>10.0</v>
      </c>
      <c r="G40" s="1">
        <v>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151</v>
      </c>
      <c r="B41" s="1">
        <v>0.0</v>
      </c>
      <c r="C41" s="1">
        <v>1.0</v>
      </c>
      <c r="D41" s="1">
        <v>14.0</v>
      </c>
      <c r="E41" s="1">
        <v>32.0</v>
      </c>
      <c r="F41" s="1">
        <v>18.0</v>
      </c>
      <c r="G41" s="1">
        <v>10.0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0.0</v>
      </c>
      <c r="C3" s="1" t="s">
        <v>154</v>
      </c>
      <c r="D3" s="1" t="s">
        <v>155</v>
      </c>
      <c r="E3" s="1" t="s">
        <v>156</v>
      </c>
      <c r="F3" s="1">
        <v>-27.0</v>
      </c>
      <c r="G3" s="1" t="s">
        <v>157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1" t="s">
        <v>162</v>
      </c>
      <c r="G4" s="1" t="s">
        <v>163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164</v>
      </c>
      <c r="B5" s="1">
        <v>0.0</v>
      </c>
      <c r="C5" s="1" t="s">
        <v>165</v>
      </c>
      <c r="D5" s="1" t="s">
        <v>166</v>
      </c>
      <c r="E5" s="1" t="s">
        <v>167</v>
      </c>
      <c r="F5" s="1" t="s">
        <v>168</v>
      </c>
      <c r="G5" s="1" t="s">
        <v>169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170</v>
      </c>
      <c r="B6" s="1">
        <v>0.0</v>
      </c>
      <c r="C6" s="1" t="s">
        <v>171</v>
      </c>
      <c r="D6" s="1" t="s">
        <v>172</v>
      </c>
      <c r="E6" s="1" t="s">
        <v>167</v>
      </c>
      <c r="F6" s="1" t="s">
        <v>168</v>
      </c>
      <c r="G6" s="1" t="s">
        <v>169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 t="s">
        <v>175</v>
      </c>
      <c r="C8" s="1" t="s">
        <v>176</v>
      </c>
      <c r="D8" s="1" t="s">
        <v>177</v>
      </c>
      <c r="E8" s="1" t="s">
        <v>178</v>
      </c>
      <c r="F8" s="1" t="s">
        <v>179</v>
      </c>
      <c r="G8" s="1" t="s">
        <v>180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181</v>
      </c>
      <c r="B9" s="1" t="s">
        <v>182</v>
      </c>
      <c r="C9" s="1" t="s">
        <v>183</v>
      </c>
      <c r="D9" s="1" t="s">
        <v>184</v>
      </c>
      <c r="E9" s="1" t="s">
        <v>185</v>
      </c>
      <c r="F9" s="1" t="s">
        <v>186</v>
      </c>
      <c r="G9" s="1" t="s">
        <v>187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 t="s">
        <v>191</v>
      </c>
      <c r="E10" s="1" t="s">
        <v>192</v>
      </c>
      <c r="F10" s="1" t="s">
        <v>193</v>
      </c>
      <c r="G10" s="1" t="s">
        <v>194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196</v>
      </c>
      <c r="B12" s="1">
        <v>0.0</v>
      </c>
      <c r="C12" s="1">
        <v>0.0</v>
      </c>
      <c r="D12" s="1">
        <v>0.0</v>
      </c>
      <c r="E12" s="1">
        <v>0.0</v>
      </c>
      <c r="F12" s="1" t="s">
        <v>197</v>
      </c>
      <c r="G12" s="1" t="s">
        <v>198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199</v>
      </c>
      <c r="B13" s="1">
        <v>0.0</v>
      </c>
      <c r="C13" s="1">
        <v>0.0</v>
      </c>
      <c r="D13" s="1">
        <v>0.0</v>
      </c>
      <c r="E13" s="1">
        <v>0.0</v>
      </c>
      <c r="F13" s="1" t="s">
        <v>200</v>
      </c>
      <c r="G13" s="1" t="s">
        <v>201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202</v>
      </c>
      <c r="B14" s="1">
        <v>0.0</v>
      </c>
      <c r="C14" s="1">
        <v>0.0</v>
      </c>
      <c r="D14" s="1">
        <v>0.0</v>
      </c>
      <c r="E14" s="1">
        <v>0.0</v>
      </c>
      <c r="F14" s="1" t="s">
        <v>203</v>
      </c>
      <c r="G14" s="1" t="s">
        <v>204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205</v>
      </c>
      <c r="B15" s="1">
        <v>0.0</v>
      </c>
      <c r="C15" s="1">
        <v>0.0</v>
      </c>
      <c r="D15" s="1">
        <v>0.0</v>
      </c>
      <c r="E15" s="1">
        <v>0.0</v>
      </c>
      <c r="F15" s="1" t="s">
        <v>206</v>
      </c>
      <c r="G15" s="1" t="s">
        <v>207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208</v>
      </c>
      <c r="B16" s="1" t="s">
        <v>209</v>
      </c>
      <c r="C16" s="1" t="s">
        <v>210</v>
      </c>
      <c r="D16" s="1" t="s">
        <v>211</v>
      </c>
      <c r="E16" s="1" t="s">
        <v>212</v>
      </c>
      <c r="F16" s="1" t="s">
        <v>213</v>
      </c>
      <c r="G16" s="1" t="s">
        <v>214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215</v>
      </c>
      <c r="B17" s="1">
        <v>0.0</v>
      </c>
      <c r="C17" s="1">
        <v>0.0</v>
      </c>
      <c r="D17" s="1">
        <v>0.0</v>
      </c>
      <c r="E17" s="1">
        <v>0.0</v>
      </c>
      <c r="F17" s="1" t="s">
        <v>216</v>
      </c>
      <c r="G17" s="1" t="s">
        <v>217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 t="s">
        <v>219</v>
      </c>
      <c r="D18" s="1" t="s">
        <v>220</v>
      </c>
      <c r="E18" s="1" t="s">
        <v>221</v>
      </c>
      <c r="F18" s="1" t="s">
        <v>222</v>
      </c>
      <c r="G18" s="1" t="s">
        <v>223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224</v>
      </c>
      <c r="B19" s="1">
        <v>0.0</v>
      </c>
      <c r="C19" s="1">
        <v>0.0</v>
      </c>
      <c r="D19" s="1">
        <v>0.0</v>
      </c>
      <c r="E19" s="1">
        <v>0.0</v>
      </c>
      <c r="F19" s="1" t="s">
        <v>216</v>
      </c>
      <c r="G19" s="1" t="s">
        <v>217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225</v>
      </c>
      <c r="B20" s="1">
        <v>0.0</v>
      </c>
      <c r="C20" s="1" t="s">
        <v>226</v>
      </c>
      <c r="D20" s="1" t="s">
        <v>227</v>
      </c>
      <c r="E20" s="1" t="s">
        <v>228</v>
      </c>
      <c r="F20" s="1" t="s">
        <v>229</v>
      </c>
      <c r="G20" s="1" t="s">
        <v>223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231</v>
      </c>
      <c r="B22" s="1">
        <v>0.0</v>
      </c>
      <c r="C22" s="1">
        <v>0.0</v>
      </c>
      <c r="D22" s="1" t="s">
        <v>232</v>
      </c>
      <c r="E22" s="1" t="s">
        <v>233</v>
      </c>
      <c r="F22" s="1" t="s">
        <v>234</v>
      </c>
      <c r="G22" s="1" t="s">
        <v>235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236</v>
      </c>
      <c r="B23" s="1">
        <v>0.0</v>
      </c>
      <c r="C23" s="1" t="s">
        <v>237</v>
      </c>
      <c r="D23" s="1">
        <v>205.0</v>
      </c>
      <c r="E23" s="1" t="s">
        <v>238</v>
      </c>
      <c r="F23" s="1" t="s">
        <v>239</v>
      </c>
      <c r="G23" s="1" t="s">
        <v>240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1">
        <v>0.0</v>
      </c>
      <c r="C24" s="1" t="s">
        <v>237</v>
      </c>
      <c r="D24" s="1">
        <v>205.0</v>
      </c>
      <c r="E24" s="1" t="s">
        <v>238</v>
      </c>
      <c r="F24" s="1" t="s">
        <v>239</v>
      </c>
      <c r="G24" s="1" t="s">
        <v>240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>
        <v>0.0</v>
      </c>
      <c r="C25" s="1" t="s">
        <v>243</v>
      </c>
      <c r="D25" s="1" t="s">
        <v>244</v>
      </c>
      <c r="E25" s="1" t="s">
        <v>245</v>
      </c>
      <c r="F25" s="1" t="s">
        <v>246</v>
      </c>
      <c r="G25" s="1" t="s">
        <v>247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248</v>
      </c>
      <c r="B26" s="1">
        <v>0.0</v>
      </c>
      <c r="C26" s="1" t="s">
        <v>243</v>
      </c>
      <c r="D26" s="1" t="s">
        <v>244</v>
      </c>
      <c r="E26" s="1" t="s">
        <v>245</v>
      </c>
      <c r="F26" s="1" t="s">
        <v>246</v>
      </c>
      <c r="G26" s="1" t="s">
        <v>247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249</v>
      </c>
      <c r="B27" s="1">
        <v>0.0</v>
      </c>
      <c r="C27" s="1" t="s">
        <v>250</v>
      </c>
      <c r="D27" s="1" t="s">
        <v>251</v>
      </c>
      <c r="E27" s="1" t="s">
        <v>252</v>
      </c>
      <c r="F27" s="1" t="s">
        <v>253</v>
      </c>
      <c r="G27" s="1" t="s">
        <v>254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255</v>
      </c>
      <c r="B28" s="1">
        <v>0.0</v>
      </c>
      <c r="C28" s="1" t="s">
        <v>256</v>
      </c>
      <c r="D28" s="1" t="s">
        <v>257</v>
      </c>
      <c r="E28" s="1" t="s">
        <v>258</v>
      </c>
      <c r="F28" s="1" t="s">
        <v>259</v>
      </c>
      <c r="G28" s="1" t="s">
        <v>260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261</v>
      </c>
      <c r="B29" s="1">
        <v>0.0</v>
      </c>
      <c r="C29" s="1">
        <v>0.0</v>
      </c>
      <c r="D29" s="1" t="s">
        <v>262</v>
      </c>
      <c r="E29" s="1" t="s">
        <v>263</v>
      </c>
      <c r="F29" s="1" t="s">
        <v>264</v>
      </c>
      <c r="G29" s="1" t="s">
        <v>265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266</v>
      </c>
      <c r="B30" s="1">
        <v>0.0</v>
      </c>
      <c r="C30" s="1" t="s">
        <v>267</v>
      </c>
      <c r="D30" s="1" t="s">
        <v>268</v>
      </c>
      <c r="E30" s="1" t="s">
        <v>269</v>
      </c>
      <c r="F30" s="1" t="s">
        <v>270</v>
      </c>
      <c r="G30" s="1" t="s">
        <v>271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272</v>
      </c>
      <c r="B31" s="1">
        <v>0.0</v>
      </c>
      <c r="C31" s="1" t="s">
        <v>273</v>
      </c>
      <c r="D31" s="1" t="s">
        <v>274</v>
      </c>
      <c r="E31" s="1" t="s">
        <v>275</v>
      </c>
      <c r="F31" s="1" t="s">
        <v>276</v>
      </c>
      <c r="G31" s="1" t="s">
        <v>277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278</v>
      </c>
      <c r="B32" s="1">
        <v>0.0</v>
      </c>
      <c r="C32" s="1" t="s">
        <v>273</v>
      </c>
      <c r="D32" s="1" t="s">
        <v>274</v>
      </c>
      <c r="E32" s="1" t="s">
        <v>275</v>
      </c>
      <c r="F32" s="1" t="s">
        <v>276</v>
      </c>
      <c r="G32" s="1" t="s">
        <v>277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279</v>
      </c>
      <c r="B33" s="1">
        <v>0.0</v>
      </c>
      <c r="C33" s="1" t="s">
        <v>280</v>
      </c>
      <c r="D33" s="1" t="s">
        <v>281</v>
      </c>
      <c r="E33" s="1" t="s">
        <v>282</v>
      </c>
      <c r="F33" s="1" t="s">
        <v>283</v>
      </c>
      <c r="G33" s="1" t="s">
        <v>284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285</v>
      </c>
      <c r="B34" s="1">
        <v>0.0</v>
      </c>
      <c r="C34" s="1">
        <v>0.0</v>
      </c>
      <c r="D34" s="1" t="s">
        <v>286</v>
      </c>
      <c r="E34" s="1">
        <v>0.0</v>
      </c>
      <c r="F34" s="1" t="s">
        <v>287</v>
      </c>
      <c r="G34" s="1" t="s">
        <v>288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289</v>
      </c>
      <c r="B35" s="1">
        <v>0.0</v>
      </c>
      <c r="C35" s="1">
        <v>0.0</v>
      </c>
      <c r="D35" s="1" t="s">
        <v>290</v>
      </c>
      <c r="E35" s="1" t="s">
        <v>291</v>
      </c>
      <c r="F35" s="1" t="s">
        <v>292</v>
      </c>
      <c r="G35" s="1" t="s">
        <v>293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294</v>
      </c>
      <c r="B36" s="1">
        <v>0.0</v>
      </c>
      <c r="C36" s="1">
        <v>0.0</v>
      </c>
      <c r="D36" s="1" t="s">
        <v>290</v>
      </c>
      <c r="E36" s="1" t="s">
        <v>291</v>
      </c>
      <c r="F36" s="1" t="s">
        <v>292</v>
      </c>
      <c r="G36" s="1" t="s">
        <v>293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295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296</v>
      </c>
      <c r="B38" s="1">
        <v>0.0</v>
      </c>
      <c r="C38" s="1">
        <v>0.0</v>
      </c>
      <c r="D38" s="1">
        <v>0.0</v>
      </c>
      <c r="E38" s="1" t="s">
        <v>297</v>
      </c>
      <c r="F38" s="1" t="s">
        <v>298</v>
      </c>
      <c r="G38" s="1" t="s">
        <v>299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300</v>
      </c>
      <c r="B39" s="1">
        <v>0.0</v>
      </c>
      <c r="C39" s="1">
        <v>0.0</v>
      </c>
      <c r="D39" s="1" t="s">
        <v>301</v>
      </c>
      <c r="E39" s="1" t="s">
        <v>302</v>
      </c>
      <c r="F39" s="1" t="s">
        <v>303</v>
      </c>
      <c r="G39" s="1" t="s">
        <v>304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305</v>
      </c>
      <c r="B40" s="1">
        <v>0.0</v>
      </c>
      <c r="C40" s="1">
        <v>0.0</v>
      </c>
      <c r="D40" s="1" t="s">
        <v>301</v>
      </c>
      <c r="E40" s="1" t="s">
        <v>302</v>
      </c>
      <c r="F40" s="1" t="s">
        <v>303</v>
      </c>
      <c r="G40" s="1" t="s">
        <v>304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306</v>
      </c>
      <c r="B41" s="1">
        <v>0.0</v>
      </c>
      <c r="C41" s="1">
        <v>0.0</v>
      </c>
      <c r="D41" s="1" t="s">
        <v>307</v>
      </c>
      <c r="E41" s="1" t="s">
        <v>308</v>
      </c>
      <c r="F41" s="1" t="s">
        <v>309</v>
      </c>
      <c r="G41" s="1" t="s">
        <v>310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311</v>
      </c>
      <c r="B42" s="1">
        <v>0.0</v>
      </c>
      <c r="C42" s="1">
        <v>0.0</v>
      </c>
      <c r="D42" s="1" t="s">
        <v>307</v>
      </c>
      <c r="E42" s="1" t="s">
        <v>308</v>
      </c>
      <c r="F42" s="1" t="s">
        <v>309</v>
      </c>
      <c r="G42" s="1" t="s">
        <v>310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312</v>
      </c>
      <c r="B43" s="1">
        <v>0.0</v>
      </c>
      <c r="C43" s="1">
        <v>0.0</v>
      </c>
      <c r="D43" s="1" t="s">
        <v>313</v>
      </c>
      <c r="E43" s="1" t="s">
        <v>314</v>
      </c>
      <c r="F43" s="1" t="s">
        <v>315</v>
      </c>
      <c r="G43" s="1" t="s">
        <v>316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317</v>
      </c>
      <c r="B44" s="1">
        <v>0.0</v>
      </c>
      <c r="C44" s="1">
        <v>0.0</v>
      </c>
      <c r="D44" s="1" t="s">
        <v>318</v>
      </c>
      <c r="E44" s="1" t="s">
        <v>319</v>
      </c>
      <c r="F44" s="1" t="s">
        <v>320</v>
      </c>
      <c r="G44" s="1" t="s">
        <v>321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322</v>
      </c>
      <c r="B45" s="1">
        <v>0.0</v>
      </c>
      <c r="C45" s="1">
        <v>0.0</v>
      </c>
      <c r="D45" s="1" t="s">
        <v>323</v>
      </c>
      <c r="E45" s="1" t="s">
        <v>324</v>
      </c>
      <c r="F45" s="1" t="s">
        <v>325</v>
      </c>
      <c r="G45" s="1" t="s">
        <v>326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327</v>
      </c>
      <c r="B46" s="1">
        <v>0.0</v>
      </c>
      <c r="C46" s="1">
        <v>0.0</v>
      </c>
      <c r="D46" s="1" t="s">
        <v>328</v>
      </c>
      <c r="E46" s="1">
        <v>41.0</v>
      </c>
      <c r="F46" s="1" t="s">
        <v>329</v>
      </c>
      <c r="G46" s="1" t="s">
        <v>330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331</v>
      </c>
      <c r="B47" s="1">
        <v>0.0</v>
      </c>
      <c r="C47" s="1">
        <v>0.0</v>
      </c>
      <c r="D47" s="1" t="s">
        <v>332</v>
      </c>
      <c r="E47" s="1" t="s">
        <v>333</v>
      </c>
      <c r="F47" s="1" t="s">
        <v>334</v>
      </c>
      <c r="G47" s="1" t="s">
        <v>335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336</v>
      </c>
      <c r="B48" s="1">
        <v>0.0</v>
      </c>
      <c r="C48" s="1">
        <v>0.0</v>
      </c>
      <c r="D48" s="1" t="s">
        <v>332</v>
      </c>
      <c r="E48" s="1" t="s">
        <v>333</v>
      </c>
      <c r="F48" s="1" t="s">
        <v>334</v>
      </c>
      <c r="G48" s="1" t="s">
        <v>335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337</v>
      </c>
      <c r="B49" s="1">
        <v>0.0</v>
      </c>
      <c r="C49" s="1">
        <v>0.0</v>
      </c>
      <c r="D49" s="1" t="s">
        <v>338</v>
      </c>
      <c r="E49" s="1" t="s">
        <v>339</v>
      </c>
      <c r="F49" s="1" t="s">
        <v>340</v>
      </c>
      <c r="G49" s="1" t="s">
        <v>341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342</v>
      </c>
      <c r="B50" s="1">
        <v>0.0</v>
      </c>
      <c r="C50" s="1">
        <v>0.0</v>
      </c>
      <c r="D50" s="1" t="s">
        <v>343</v>
      </c>
      <c r="E50" s="1" t="s">
        <v>344</v>
      </c>
      <c r="F50" s="1" t="s">
        <v>345</v>
      </c>
      <c r="G50" s="1" t="s">
        <v>346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347</v>
      </c>
      <c r="B51" s="1">
        <v>0.0</v>
      </c>
      <c r="C51" s="1">
        <v>0.0</v>
      </c>
      <c r="D51" s="1">
        <v>0.0</v>
      </c>
      <c r="E51" s="1" t="s">
        <v>348</v>
      </c>
      <c r="F51" s="1" t="s">
        <v>349</v>
      </c>
      <c r="G51" s="1" t="s">
        <v>239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350</v>
      </c>
      <c r="B52" s="1">
        <v>0.0</v>
      </c>
      <c r="C52" s="1">
        <v>0.0</v>
      </c>
      <c r="D52" s="1">
        <v>0.0</v>
      </c>
      <c r="E52" s="1" t="s">
        <v>348</v>
      </c>
      <c r="F52" s="1" t="s">
        <v>349</v>
      </c>
      <c r="G52" s="1" t="s">
        <v>239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351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352</v>
      </c>
      <c r="B54" s="1">
        <v>0.0</v>
      </c>
      <c r="C54" s="1">
        <v>0.0</v>
      </c>
      <c r="D54" s="1">
        <v>0.0</v>
      </c>
      <c r="E54" s="1">
        <v>0.0</v>
      </c>
      <c r="F54" s="1" t="s">
        <v>353</v>
      </c>
      <c r="G54" s="1" t="s">
        <v>354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355</v>
      </c>
      <c r="B55" s="1">
        <v>0.0</v>
      </c>
      <c r="C55" s="1">
        <v>0.0</v>
      </c>
      <c r="D55" s="1">
        <v>0.0</v>
      </c>
      <c r="E55" s="1" t="s">
        <v>356</v>
      </c>
      <c r="F55" s="1" t="s">
        <v>357</v>
      </c>
      <c r="G55" s="1" t="s">
        <v>358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359</v>
      </c>
      <c r="B56" s="1">
        <v>0.0</v>
      </c>
      <c r="C56" s="1">
        <v>0.0</v>
      </c>
      <c r="D56" s="1">
        <v>0.0</v>
      </c>
      <c r="E56" s="1" t="s">
        <v>356</v>
      </c>
      <c r="F56" s="1" t="s">
        <v>357</v>
      </c>
      <c r="G56" s="1" t="s">
        <v>358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360</v>
      </c>
      <c r="B57" s="1">
        <v>0.0</v>
      </c>
      <c r="C57" s="1">
        <v>0.0</v>
      </c>
      <c r="D57" s="1">
        <v>0.0</v>
      </c>
      <c r="E57" s="1" t="s">
        <v>361</v>
      </c>
      <c r="F57" s="1" t="s">
        <v>362</v>
      </c>
      <c r="G57" s="1" t="s">
        <v>363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364</v>
      </c>
      <c r="B58" s="1">
        <v>0.0</v>
      </c>
      <c r="C58" s="1">
        <v>0.0</v>
      </c>
      <c r="D58" s="1">
        <v>0.0</v>
      </c>
      <c r="E58" s="1" t="s">
        <v>361</v>
      </c>
      <c r="F58" s="1" t="s">
        <v>362</v>
      </c>
      <c r="G58" s="1" t="s">
        <v>363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365</v>
      </c>
      <c r="B59" s="1">
        <v>0.0</v>
      </c>
      <c r="C59" s="1">
        <v>0.0</v>
      </c>
      <c r="D59" s="1">
        <v>0.0</v>
      </c>
      <c r="E59" s="1" t="s">
        <v>366</v>
      </c>
      <c r="F59" s="1" t="s">
        <v>367</v>
      </c>
      <c r="G59" s="1" t="s">
        <v>368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369</v>
      </c>
      <c r="B60" s="1">
        <v>0.0</v>
      </c>
      <c r="C60" s="1">
        <v>0.0</v>
      </c>
      <c r="D60" s="1">
        <v>0.0</v>
      </c>
      <c r="E60" s="1" t="s">
        <v>370</v>
      </c>
      <c r="F60" s="1" t="s">
        <v>371</v>
      </c>
      <c r="G60" s="1" t="s">
        <v>372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373</v>
      </c>
      <c r="B61" s="1">
        <v>0.0</v>
      </c>
      <c r="C61" s="1">
        <v>0.0</v>
      </c>
      <c r="D61" s="1">
        <v>0.0</v>
      </c>
      <c r="E61" s="1" t="s">
        <v>374</v>
      </c>
      <c r="F61" s="1" t="s">
        <v>375</v>
      </c>
      <c r="G61" s="1" t="s">
        <v>376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377</v>
      </c>
      <c r="B62" s="1">
        <v>0.0</v>
      </c>
      <c r="C62" s="1">
        <v>0.0</v>
      </c>
      <c r="D62" s="1">
        <v>0.0</v>
      </c>
      <c r="E62" s="1" t="s">
        <v>378</v>
      </c>
      <c r="F62" s="1" t="s">
        <v>379</v>
      </c>
      <c r="G62" s="1" t="s">
        <v>380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381</v>
      </c>
      <c r="B63" s="1">
        <v>0.0</v>
      </c>
      <c r="C63" s="1">
        <v>0.0</v>
      </c>
      <c r="D63" s="1">
        <v>0.0</v>
      </c>
      <c r="E63" s="1" t="s">
        <v>382</v>
      </c>
      <c r="F63" s="1" t="s">
        <v>383</v>
      </c>
      <c r="G63" s="1" t="s">
        <v>384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385</v>
      </c>
      <c r="B64" s="1">
        <v>0.0</v>
      </c>
      <c r="C64" s="1">
        <v>0.0</v>
      </c>
      <c r="D64" s="1">
        <v>0.0</v>
      </c>
      <c r="E64" s="1" t="s">
        <v>382</v>
      </c>
      <c r="F64" s="1" t="s">
        <v>383</v>
      </c>
      <c r="G64" s="1" t="s">
        <v>384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386</v>
      </c>
      <c r="B65" s="1">
        <v>0.0</v>
      </c>
      <c r="C65" s="1">
        <v>0.0</v>
      </c>
      <c r="D65" s="1">
        <v>0.0</v>
      </c>
      <c r="E65" s="1" t="s">
        <v>387</v>
      </c>
      <c r="F65" s="1" t="s">
        <v>388</v>
      </c>
      <c r="G65" s="1" t="s">
        <v>389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390</v>
      </c>
      <c r="B66" s="1">
        <v>0.0</v>
      </c>
      <c r="C66" s="1">
        <v>0.0</v>
      </c>
      <c r="D66" s="1">
        <v>0.0</v>
      </c>
      <c r="E66" s="1" t="s">
        <v>391</v>
      </c>
      <c r="F66" s="1" t="s">
        <v>392</v>
      </c>
      <c r="G66" s="1" t="s">
        <v>393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394</v>
      </c>
      <c r="B67" s="1">
        <v>0.0</v>
      </c>
      <c r="C67" s="1">
        <v>0.0</v>
      </c>
      <c r="D67" s="1">
        <v>0.0</v>
      </c>
      <c r="E67" s="1">
        <v>0.0</v>
      </c>
      <c r="F67" s="1" t="s">
        <v>395</v>
      </c>
      <c r="G67" s="1" t="s">
        <v>396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397</v>
      </c>
      <c r="B68" s="1">
        <v>0.0</v>
      </c>
      <c r="C68" s="1">
        <v>0.0</v>
      </c>
      <c r="D68" s="1">
        <v>0.0</v>
      </c>
      <c r="E68" s="1">
        <v>0.0</v>
      </c>
      <c r="F68" s="1" t="s">
        <v>395</v>
      </c>
      <c r="G68" s="1" t="s">
        <v>396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398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399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400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401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400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402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403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404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403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405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406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407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408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410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411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412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413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414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415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414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416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417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418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419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420</v>
      </c>
      <c r="C1" s="1" t="s">
        <v>421</v>
      </c>
      <c r="D1" s="1" t="s">
        <v>422</v>
      </c>
      <c r="E1" s="1" t="s">
        <v>423</v>
      </c>
      <c r="F1" s="1" t="s">
        <v>424</v>
      </c>
      <c r="G1" s="1" t="s">
        <v>425</v>
      </c>
      <c r="H1" s="1" t="s">
        <v>426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427</v>
      </c>
      <c r="B2" s="1" t="s">
        <v>428</v>
      </c>
      <c r="C2" s="1" t="s">
        <v>429</v>
      </c>
      <c r="D2" s="1" t="s">
        <v>430</v>
      </c>
      <c r="E2" s="1" t="s">
        <v>431</v>
      </c>
      <c r="F2" s="1" t="s">
        <v>432</v>
      </c>
      <c r="G2" s="1" t="s">
        <v>432</v>
      </c>
      <c r="H2" s="1" t="s">
        <v>433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434</v>
      </c>
      <c r="B3" s="1" t="s">
        <v>433</v>
      </c>
      <c r="C3" s="1" t="s">
        <v>435</v>
      </c>
      <c r="D3" s="1" t="s">
        <v>436</v>
      </c>
      <c r="E3" s="1" t="s">
        <v>437</v>
      </c>
      <c r="F3" s="1" t="s">
        <v>438</v>
      </c>
      <c r="G3" s="1" t="s">
        <v>439</v>
      </c>
      <c r="H3" s="1" t="s">
        <v>433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440</v>
      </c>
      <c r="B4" s="1" t="s">
        <v>441</v>
      </c>
      <c r="C4" s="1" t="s">
        <v>442</v>
      </c>
      <c r="D4" s="1" t="s">
        <v>443</v>
      </c>
      <c r="E4" s="1" t="s">
        <v>444</v>
      </c>
      <c r="F4" s="1" t="s">
        <v>445</v>
      </c>
      <c r="G4" s="1" t="s">
        <v>446</v>
      </c>
      <c r="H4" s="1" t="s">
        <v>432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434</v>
      </c>
      <c r="B5" s="1" t="s">
        <v>433</v>
      </c>
      <c r="C5" s="1" t="s">
        <v>447</v>
      </c>
      <c r="D5" s="1" t="s">
        <v>448</v>
      </c>
      <c r="E5" s="1" t="s">
        <v>449</v>
      </c>
      <c r="F5" s="1" t="s">
        <v>450</v>
      </c>
      <c r="G5" s="1" t="s">
        <v>451</v>
      </c>
      <c r="H5" s="1" t="s">
        <v>452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453</v>
      </c>
      <c r="B6" s="1" t="s">
        <v>454</v>
      </c>
      <c r="C6" s="1" t="s">
        <v>455</v>
      </c>
      <c r="D6" s="1" t="s">
        <v>456</v>
      </c>
      <c r="E6" s="1" t="s">
        <v>457</v>
      </c>
      <c r="F6" s="1" t="s">
        <v>458</v>
      </c>
      <c r="G6" s="1" t="s">
        <v>459</v>
      </c>
      <c r="H6" s="1" t="s">
        <v>460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461</v>
      </c>
      <c r="B7" s="1" t="s">
        <v>462</v>
      </c>
      <c r="C7" s="1" t="s">
        <v>463</v>
      </c>
      <c r="D7" s="1" t="s">
        <v>433</v>
      </c>
      <c r="E7" s="1" t="s">
        <v>433</v>
      </c>
      <c r="F7" s="1" t="s">
        <v>433</v>
      </c>
      <c r="G7" s="1" t="s">
        <v>433</v>
      </c>
      <c r="H7" s="1" t="s">
        <v>433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464</v>
      </c>
      <c r="B8" s="1" t="s">
        <v>465</v>
      </c>
      <c r="C8" s="1" t="s">
        <v>466</v>
      </c>
      <c r="D8" s="1" t="s">
        <v>467</v>
      </c>
      <c r="E8" s="1" t="s">
        <v>467</v>
      </c>
      <c r="F8" s="1" t="s">
        <v>467</v>
      </c>
      <c r="G8" s="1" t="s">
        <v>467</v>
      </c>
      <c r="H8" s="1" t="s">
        <v>466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468</v>
      </c>
      <c r="B9" s="1" t="s">
        <v>433</v>
      </c>
      <c r="C9" s="1" t="s">
        <v>433</v>
      </c>
      <c r="D9" s="1" t="s">
        <v>433</v>
      </c>
      <c r="E9" s="1" t="s">
        <v>433</v>
      </c>
      <c r="F9" s="1" t="s">
        <v>433</v>
      </c>
      <c r="G9" s="1" t="s">
        <v>433</v>
      </c>
      <c r="H9" s="1" t="s">
        <v>433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469</v>
      </c>
      <c r="B10" s="1" t="s">
        <v>433</v>
      </c>
      <c r="C10" s="1" t="s">
        <v>433</v>
      </c>
      <c r="D10" s="1" t="s">
        <v>433</v>
      </c>
      <c r="E10" s="1" t="s">
        <v>433</v>
      </c>
      <c r="F10" s="1" t="s">
        <v>433</v>
      </c>
      <c r="G10" s="1" t="s">
        <v>433</v>
      </c>
      <c r="H10" s="1" t="s">
        <v>433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470</v>
      </c>
      <c r="B11" s="1" t="s">
        <v>471</v>
      </c>
      <c r="C11" s="1" t="s">
        <v>472</v>
      </c>
      <c r="D11" s="1" t="s">
        <v>473</v>
      </c>
      <c r="E11" s="1" t="s">
        <v>474</v>
      </c>
      <c r="F11" s="1" t="s">
        <v>475</v>
      </c>
      <c r="G11" s="1" t="s">
        <v>476</v>
      </c>
      <c r="H11" s="1" t="s">
        <v>477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478</v>
      </c>
      <c r="B12" s="1" t="s">
        <v>479</v>
      </c>
      <c r="C12" s="1" t="s">
        <v>480</v>
      </c>
      <c r="D12" s="1" t="s">
        <v>481</v>
      </c>
      <c r="E12" s="1" t="s">
        <v>482</v>
      </c>
      <c r="F12" s="1" t="s">
        <v>483</v>
      </c>
      <c r="G12" s="1" t="s">
        <v>476</v>
      </c>
      <c r="H12" s="1" t="s">
        <v>484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485</v>
      </c>
      <c r="B13" s="1" t="s">
        <v>486</v>
      </c>
      <c r="C13" s="1" t="s">
        <v>487</v>
      </c>
      <c r="D13" s="1" t="s">
        <v>488</v>
      </c>
      <c r="E13" s="1" t="s">
        <v>433</v>
      </c>
      <c r="F13" s="1" t="s">
        <v>433</v>
      </c>
      <c r="G13" s="1" t="s">
        <v>433</v>
      </c>
      <c r="H13" s="1" t="s">
        <v>433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489</v>
      </c>
      <c r="B14" s="1" t="s">
        <v>490</v>
      </c>
      <c r="C14" s="1" t="s">
        <v>490</v>
      </c>
      <c r="D14" s="1" t="s">
        <v>439</v>
      </c>
      <c r="E14" s="1" t="s">
        <v>433</v>
      </c>
      <c r="F14" s="1" t="s">
        <v>433</v>
      </c>
      <c r="G14" s="1" t="s">
        <v>433</v>
      </c>
      <c r="H14" s="1" t="s">
        <v>433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491</v>
      </c>
      <c r="B15" s="1" t="s">
        <v>433</v>
      </c>
      <c r="C15" s="1" t="s">
        <v>433</v>
      </c>
      <c r="D15" s="1" t="s">
        <v>433</v>
      </c>
      <c r="E15" s="1" t="s">
        <v>433</v>
      </c>
      <c r="F15" s="1" t="s">
        <v>433</v>
      </c>
      <c r="G15" s="1" t="s">
        <v>433</v>
      </c>
      <c r="H15" s="1" t="s">
        <v>433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492</v>
      </c>
      <c r="B16" s="1" t="s">
        <v>433</v>
      </c>
      <c r="C16" s="1" t="s">
        <v>433</v>
      </c>
      <c r="D16" s="1" t="s">
        <v>433</v>
      </c>
      <c r="E16" s="1" t="s">
        <v>433</v>
      </c>
      <c r="F16" s="1" t="s">
        <v>433</v>
      </c>
      <c r="G16" s="1" t="s">
        <v>433</v>
      </c>
      <c r="H16" s="1" t="s">
        <v>433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493</v>
      </c>
      <c r="B17" s="1" t="s">
        <v>123</v>
      </c>
      <c r="C17" s="1" t="s">
        <v>124</v>
      </c>
      <c r="D17" s="1" t="s">
        <v>125</v>
      </c>
      <c r="E17" s="1" t="s">
        <v>126</v>
      </c>
      <c r="F17" s="1" t="s">
        <v>494</v>
      </c>
      <c r="G17" s="1" t="s">
        <v>495</v>
      </c>
      <c r="H17" s="1" t="s">
        <v>496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497</v>
      </c>
      <c r="B18" s="1" t="s">
        <v>433</v>
      </c>
      <c r="C18" s="1" t="s">
        <v>433</v>
      </c>
      <c r="D18" s="1" t="s">
        <v>433</v>
      </c>
      <c r="E18" s="1" t="s">
        <v>433</v>
      </c>
      <c r="F18" s="1" t="s">
        <v>433</v>
      </c>
      <c r="G18" s="1" t="s">
        <v>433</v>
      </c>
      <c r="H18" s="1" t="s">
        <v>433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498</v>
      </c>
      <c r="B19" s="1" t="s">
        <v>433</v>
      </c>
      <c r="C19" s="1" t="s">
        <v>433</v>
      </c>
      <c r="D19" s="1" t="s">
        <v>433</v>
      </c>
      <c r="E19" s="1" t="s">
        <v>433</v>
      </c>
      <c r="F19" s="1" t="s">
        <v>433</v>
      </c>
      <c r="G19" s="1" t="s">
        <v>433</v>
      </c>
      <c r="H19" s="1" t="s">
        <v>433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499</v>
      </c>
      <c r="B20" s="1" t="s">
        <v>500</v>
      </c>
      <c r="C20" s="1" t="s">
        <v>501</v>
      </c>
      <c r="D20" s="1" t="s">
        <v>502</v>
      </c>
      <c r="E20" s="1" t="s">
        <v>503</v>
      </c>
      <c r="F20" s="1" t="s">
        <v>504</v>
      </c>
      <c r="G20" s="1" t="s">
        <v>505</v>
      </c>
      <c r="H20" s="1" t="s">
        <v>506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507</v>
      </c>
      <c r="B21" s="1" t="s">
        <v>508</v>
      </c>
      <c r="C21" s="1" t="s">
        <v>509</v>
      </c>
      <c r="D21" s="1" t="s">
        <v>510</v>
      </c>
      <c r="E21" s="1" t="s">
        <v>511</v>
      </c>
      <c r="F21" s="1" t="s">
        <v>512</v>
      </c>
      <c r="G21" s="1" t="s">
        <v>513</v>
      </c>
      <c r="H21" s="1" t="s">
        <v>514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515</v>
      </c>
      <c r="B22" s="1" t="s">
        <v>516</v>
      </c>
      <c r="C22" s="1" t="s">
        <v>517</v>
      </c>
      <c r="D22" s="1" t="s">
        <v>518</v>
      </c>
      <c r="E22" s="1" t="s">
        <v>519</v>
      </c>
      <c r="F22" s="1" t="s">
        <v>520</v>
      </c>
      <c r="G22" s="1" t="s">
        <v>521</v>
      </c>
      <c r="H22" s="1" t="s">
        <v>522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523</v>
      </c>
      <c r="B23" s="1" t="s">
        <v>524</v>
      </c>
      <c r="C23" s="1" t="s">
        <v>525</v>
      </c>
      <c r="D23" s="1" t="s">
        <v>526</v>
      </c>
      <c r="E23" s="1" t="s">
        <v>443</v>
      </c>
      <c r="F23" s="1" t="s">
        <v>527</v>
      </c>
      <c r="G23" s="1" t="s">
        <v>528</v>
      </c>
      <c r="H23" s="1" t="s">
        <v>433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529</v>
      </c>
      <c r="B24" s="1" t="s">
        <v>530</v>
      </c>
      <c r="C24" s="1" t="s">
        <v>531</v>
      </c>
      <c r="D24" s="1" t="s">
        <v>532</v>
      </c>
      <c r="E24" s="1" t="s">
        <v>533</v>
      </c>
      <c r="F24" s="1" t="s">
        <v>534</v>
      </c>
      <c r="G24" s="1" t="s">
        <v>534</v>
      </c>
      <c r="H24" s="1" t="s">
        <v>534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535</v>
      </c>
      <c r="B25" s="1" t="s">
        <v>536</v>
      </c>
      <c r="C25" s="1" t="s">
        <v>537</v>
      </c>
      <c r="D25" s="1" t="s">
        <v>538</v>
      </c>
      <c r="E25" s="1" t="s">
        <v>539</v>
      </c>
      <c r="F25" s="1" t="s">
        <v>540</v>
      </c>
      <c r="G25" s="1" t="s">
        <v>540</v>
      </c>
      <c r="H25" s="1" t="s">
        <v>433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541</v>
      </c>
      <c r="B26" s="1" t="s">
        <v>542</v>
      </c>
      <c r="C26" s="1" t="s">
        <v>543</v>
      </c>
      <c r="D26" s="1" t="s">
        <v>544</v>
      </c>
      <c r="E26" s="1" t="s">
        <v>545</v>
      </c>
      <c r="F26" s="1" t="s">
        <v>433</v>
      </c>
      <c r="G26" s="1" t="s">
        <v>433</v>
      </c>
      <c r="H26" s="1" t="s">
        <v>433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546</v>
      </c>
      <c r="B2" s="1" t="s">
        <v>547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548</v>
      </c>
      <c r="B3" s="1" t="s">
        <v>549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550</v>
      </c>
      <c r="B4" s="1" t="s">
        <v>551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552</v>
      </c>
      <c r="B5" s="1" t="s">
        <v>553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554</v>
      </c>
      <c r="B6" s="1" t="s">
        <v>555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557</v>
      </c>
      <c r="B8" s="1" t="s">
        <v>558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559</v>
      </c>
      <c r="B9" s="4" t="s">
        <v>560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561</v>
      </c>
      <c r="B10" s="1" t="s">
        <v>562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563</v>
      </c>
      <c r="B11" s="1" t="s">
        <v>564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565</v>
      </c>
      <c r="B12" s="1" t="s">
        <v>562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566</v>
      </c>
      <c r="B13" s="1" t="s">
        <v>567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568</v>
      </c>
      <c r="B14" s="1" t="s">
        <v>569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570</v>
      </c>
      <c r="B15" s="1" t="s">
        <v>567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571</v>
      </c>
      <c r="B16" s="1" t="s">
        <v>572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573</v>
      </c>
      <c r="B17" s="1">
        <v>58.0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574</v>
      </c>
      <c r="B18" s="1" t="s">
        <v>575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576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577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580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581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582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583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584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585</v>
      </c>
      <c r="B28" s="1">
        <v>0.67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586</v>
      </c>
      <c r="B29" s="1">
        <v>0.651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587</v>
      </c>
      <c r="B30" s="1">
        <v>0.625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588</v>
      </c>
      <c r="B31" s="1">
        <v>0.66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589</v>
      </c>
      <c r="B32" s="1">
        <v>0.67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590</v>
      </c>
      <c r="B33" s="1">
        <v>0.651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591</v>
      </c>
      <c r="B34" s="1">
        <v>0.625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592</v>
      </c>
      <c r="B35" s="1">
        <v>0.66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593</v>
      </c>
      <c r="B36" s="1">
        <v>1.196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594</v>
      </c>
      <c r="B37" s="1">
        <v>-1.1705416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595</v>
      </c>
      <c r="B38" s="1">
        <v>133626.0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596</v>
      </c>
      <c r="B39" s="1">
        <v>133626.0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597</v>
      </c>
      <c r="B40" s="1">
        <v>776258.0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598</v>
      </c>
      <c r="B41" s="1">
        <v>1254400.0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599</v>
      </c>
      <c r="B42" s="1">
        <v>1254400.0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600</v>
      </c>
      <c r="B43" s="1">
        <v>0.5867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601</v>
      </c>
      <c r="B44" s="1">
        <v>0.6733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602</v>
      </c>
      <c r="B45" s="1">
        <v>300.0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603</v>
      </c>
      <c r="B46" s="1">
        <v>300.0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604</v>
      </c>
      <c r="B47" s="1">
        <v>4.1384064E7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605</v>
      </c>
      <c r="B48" s="1">
        <v>0.451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606</v>
      </c>
      <c r="B49" s="1">
        <v>1.79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607</v>
      </c>
      <c r="B50" s="1">
        <v>0.67948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608</v>
      </c>
      <c r="B51" s="1">
        <v>0.89038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609</v>
      </c>
      <c r="B52" s="1" t="s">
        <v>610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611</v>
      </c>
      <c r="B53" s="1">
        <v>-2.9166948E7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612</v>
      </c>
      <c r="B54" s="1">
        <v>4.5523107E7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613</v>
      </c>
      <c r="B55" s="1">
        <v>6.17673E7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614</v>
      </c>
      <c r="B56" s="1">
        <v>1641302.0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615</v>
      </c>
      <c r="B57" s="1">
        <v>1701219.0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616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617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618</v>
      </c>
      <c r="B60" s="1">
        <v>0.026600001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619</v>
      </c>
      <c r="B61" s="1">
        <v>0.00487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620</v>
      </c>
      <c r="B62" s="1">
        <v>0.59683996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621</v>
      </c>
      <c r="B63" s="1">
        <v>6.61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622</v>
      </c>
      <c r="B64" s="1">
        <v>0.0319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623</v>
      </c>
      <c r="B65" s="1">
        <v>6.46727E7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624</v>
      </c>
      <c r="B66" s="1">
        <v>2.025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625</v>
      </c>
      <c r="B67" s="1">
        <v>0.31599998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626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627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628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629</v>
      </c>
      <c r="B71" s="1">
        <v>-7.657E7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630</v>
      </c>
      <c r="B72" s="1">
        <v>-1.12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631</v>
      </c>
      <c r="B73" s="1">
        <v>-0.5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632</v>
      </c>
      <c r="B74" s="1">
        <v>0.345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633</v>
      </c>
      <c r="B75" s="1">
        <v>-0.3020833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634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635</v>
      </c>
      <c r="B77" s="1" t="s">
        <v>636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637</v>
      </c>
      <c r="B78" s="1" t="s">
        <v>638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639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640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641</v>
      </c>
      <c r="B81" s="1" t="s">
        <v>642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643</v>
      </c>
      <c r="B82" s="1" t="s">
        <v>642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644</v>
      </c>
      <c r="B83" s="1">
        <v>1.5829002E9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645</v>
      </c>
      <c r="B84" s="1" t="s">
        <v>646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647</v>
      </c>
      <c r="B85" s="1" t="s">
        <v>648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649</v>
      </c>
      <c r="B86" s="1" t="s">
        <v>650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651</v>
      </c>
      <c r="B87" s="1" t="s">
        <v>652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653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654</v>
      </c>
      <c r="B89" s="1">
        <v>0.6399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655</v>
      </c>
      <c r="B90" s="1">
        <v>13.0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656</v>
      </c>
      <c r="B91" s="1">
        <v>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657</v>
      </c>
      <c r="B92" s="1">
        <v>8.0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658</v>
      </c>
      <c r="B93" s="1">
        <v>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659</v>
      </c>
      <c r="B94" s="1">
        <v>1.0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660</v>
      </c>
      <c r="B95" s="1" t="s">
        <v>661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662</v>
      </c>
      <c r="B96" s="1">
        <v>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663</v>
      </c>
      <c r="B97" s="1">
        <v>9.1773E7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664</v>
      </c>
      <c r="B98" s="1">
        <v>1.486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665</v>
      </c>
      <c r="B99" s="1">
        <v>-8.465E7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666</v>
      </c>
      <c r="B100" s="1">
        <v>2.6151E7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667</v>
      </c>
      <c r="B101" s="1">
        <v>7.41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668</v>
      </c>
      <c r="B102" s="1">
        <v>7.671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669</v>
      </c>
      <c r="B103" s="1">
        <v>28.878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670</v>
      </c>
      <c r="B104" s="1">
        <v>-0.3448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671</v>
      </c>
      <c r="B105" s="1">
        <v>-0.63550997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672</v>
      </c>
      <c r="B106" s="1">
        <v>-5.3035248E7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673</v>
      </c>
      <c r="B107" s="1">
        <v>-7.0744E7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674</v>
      </c>
      <c r="B108" s="1" t="s">
        <v>610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-18.0</v>
      </c>
      <c r="D3" s="1">
        <v>-44.0</v>
      </c>
      <c r="E3" s="1">
        <v>-91.0</v>
      </c>
      <c r="F3" s="1">
        <v>-76.0</v>
      </c>
      <c r="G3" s="1">
        <v>-48.0</v>
      </c>
      <c r="H3" s="1">
        <f>IF(G3*FORECAST(H2,B3:G3,B2:G2)&gt;0,FORECAST(H2,B3:G3,B2:G2),G3)*$X$1</f>
        <v>-92.26666667</v>
      </c>
      <c r="I3" s="1">
        <f>IF(H3*FORECAST(I2,B3:H3,B2:H2)&gt;0,FORECAST(I2,B3:H3,B2:H2),H3)*$X$1</f>
        <v>-105.4380952</v>
      </c>
      <c r="J3" s="1">
        <f>IF(I3*FORECAST(J2,B3:I3,B2:I2)&gt;0,FORECAST(J2,B3:I3,B2:I2),I3)*$X$1</f>
        <v>-118.6095238</v>
      </c>
      <c r="K3" s="1">
        <f>IF(J3*FORECAST(K2,B3:J3,B2:J2)&gt;0,FORECAST(K2,B3:J3,B2:J2),J3)*$X$1</f>
        <v>-131.7809524</v>
      </c>
      <c r="L3" s="1">
        <f>IF(K3*FORECAST(L2,B3:K3,B2:K2)&gt;0,FORECAST(L2,B3:K3,B2:K2),K3)*$X$1</f>
        <v>-144.952381</v>
      </c>
      <c r="M3" s="1">
        <f>IF(L3*FORECAST(M2,B3:L3,B2:L2)&gt;0,FORECAST(M2,B3:L3,B2:L2),L3)*$X$1</f>
        <v>-158.1238095</v>
      </c>
      <c r="N3" s="1">
        <f>IF(M3*FORECAST(N2,B3:M3,B2:M2)&gt;0,FORECAST(N2,B3:M3,B2:M2),M3)*$X$1</f>
        <v>-171.2952381</v>
      </c>
      <c r="O3" s="5">
        <f>IF(N3*FORECAST(O2,B3:N3,B2:N2)&gt;0,FORECAST(O2,B3:N3,B2:N2),N3)*$X$1</f>
        <v>-184.4666667</v>
      </c>
      <c r="P3" s="5">
        <f>IF(O3*FORECAST(P2,B3:O3,B2:O2)&gt;0,FORECAST(P2,B3:O3,B2:O2),O3)*$X$1</f>
        <v>-197.6380952</v>
      </c>
      <c r="Q3" s="5">
        <f>IF(P3*FORECAST(Q2,B3:P3,B2:P2)&gt;0,FORECAST(Q2,B3:P3,B2:P2),P3)*$X$1</f>
        <v>-210.8095238</v>
      </c>
      <c r="R3" s="5">
        <f>IF(Q3*FORECAST(R2,B3:Q3,B2:Q2)&gt;0,FORECAST(R2,B3:Q3,B2:Q2),Q3)*$X$1</f>
        <v>-223.9809524</v>
      </c>
      <c r="S3" s="5">
        <f>IF(R3*FORECAST(S2,B3:R3,B2:R2)&gt;0,FORECAST(S2,B3:R3,B2:R2),R3)*$X$1</f>
        <v>-237.152381</v>
      </c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-24.0</v>
      </c>
      <c r="C4" s="1">
        <v>-159.0</v>
      </c>
      <c r="D4" s="1">
        <v>-305.0</v>
      </c>
      <c r="E4" s="1">
        <v>-316.0</v>
      </c>
      <c r="F4" s="1">
        <v>-163.0</v>
      </c>
      <c r="G4" s="1">
        <v>-88.0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676</v>
      </c>
      <c r="B5" s="1">
        <v>3.0</v>
      </c>
      <c r="C5" s="1">
        <v>4.0</v>
      </c>
      <c r="D5" s="1">
        <v>38.0</v>
      </c>
      <c r="E5" s="1">
        <v>53.0</v>
      </c>
      <c r="F5" s="1">
        <v>54.0</v>
      </c>
      <c r="G5" s="1">
        <v>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677</v>
      </c>
      <c r="L7" s="1">
        <f>IF(S3*FORECAST(S2,B3:S3,B2:S2)&gt;0,FORECAST(S2,B3:S3,B2:S2),R3)*$X$1 * (1+0.02)/(0.0874-0.02)</f>
        <v>-3588.952946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678</v>
      </c>
      <c r="L8" s="6">
        <f t="array" ref="L8">NPV(0.0874,I3:S3)</f>
        <v>-1105.185489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679</v>
      </c>
      <c r="L9" s="6">
        <f t="array" ref="L9">NPV(0.0874,I16:S16)</f>
        <v>-1427.858427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680</v>
      </c>
      <c r="L10" s="6">
        <f>L8 + L9</f>
        <v>-2533.043916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681</v>
      </c>
      <c r="L12" s="6">
        <f>L10 - L11</f>
        <v>-2445.043916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682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-45.27859104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-3588.952946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-12.0</v>
      </c>
      <c r="C3" s="1">
        <v>-45.0</v>
      </c>
      <c r="D3" s="1">
        <v>-112.0</v>
      </c>
      <c r="E3" s="1">
        <v>-185.0</v>
      </c>
      <c r="F3" s="1">
        <v>-136.0</v>
      </c>
      <c r="G3" s="1">
        <v>-102.0</v>
      </c>
      <c r="H3" s="1">
        <f>IF(G3*FORECAST(H2,B3:G3,B2:G2)&gt;0,FORECAST(H2,B3:G3,B2:G2),G3)*$X$1</f>
        <v>-178.2666667</v>
      </c>
      <c r="I3" s="1">
        <f>IF(H3*FORECAST(I2,B3:H3,B2:H2)&gt;0,FORECAST(I2,B3:H3,B2:H2),H3)*$X$1</f>
        <v>-201.0095238</v>
      </c>
      <c r="J3" s="1">
        <f>IF(I3*FORECAST(J2,B3:I3,B2:I2)&gt;0,FORECAST(J2,B3:I3,B2:I2),I3)*$X$1</f>
        <v>-223.752381</v>
      </c>
      <c r="K3" s="1">
        <f>IF(J3*FORECAST(K2,B3:J3,B2:J2)&gt;0,FORECAST(K2,B3:J3,B2:J2),J3)*$X$1</f>
        <v>-246.4952381</v>
      </c>
      <c r="L3" s="1">
        <f>IF(K3*FORECAST(L2,B3:K3,B2:K2)&gt;0,FORECAST(L2,B3:K3,B2:K2),K3)*$X$1</f>
        <v>-269.2380952</v>
      </c>
      <c r="M3" s="1">
        <f>IF(L3*FORECAST(M2,B3:L3,B2:L2)&gt;0,FORECAST(M2,B3:L3,B2:L2),L3)*$X$1</f>
        <v>-291.9809524</v>
      </c>
      <c r="N3" s="1">
        <f>IF(M3*FORECAST(N2,B3:M3,B2:M2)&gt;0,FORECAST(N2,B3:M3,B2:M2),M3)*$X$1</f>
        <v>-314.7238095</v>
      </c>
      <c r="O3" s="5">
        <f>IF(N3*FORECAST(O2,B3:N3,B2:N2)&gt;0,FORECAST(O2,B3:N3,B2:N2),N3)*$X$1</f>
        <v>-337.4666667</v>
      </c>
      <c r="P3" s="5">
        <f>IF(O3*FORECAST(P2,B3:O3,B2:O2)&gt;0,FORECAST(P2,B3:O3,B2:O2),O3)*$X$1</f>
        <v>-360.2095238</v>
      </c>
      <c r="Q3" s="5">
        <f>IF(P3*FORECAST(Q2,B3:P3,B2:P2)&gt;0,FORECAST(Q2,B3:P3,B2:P2),P3)*$X$1</f>
        <v>-382.952381</v>
      </c>
      <c r="R3" s="5">
        <f>IF(Q3*FORECAST(R2,B3:Q3,B2:Q2)&gt;0,FORECAST(R2,B3:Q3,B2:Q2),Q3)*$X$1</f>
        <v>-405.6952381</v>
      </c>
      <c r="S3" s="5">
        <f>IF(R3*FORECAST(S2,B3:R3,B2:R2)&gt;0,FORECAST(S2,B3:R3,B2:R2),R3)*$X$1</f>
        <v>-428.4380952</v>
      </c>
      <c r="T3" s="2"/>
      <c r="U3" s="2"/>
      <c r="V3" s="2"/>
      <c r="W3" s="2"/>
      <c r="X3" s="2"/>
      <c r="Y3" s="2"/>
      <c r="Z3" s="2"/>
    </row>
    <row r="4">
      <c r="A4" s="3" t="s">
        <v>94</v>
      </c>
      <c r="B4" s="1">
        <v>-24.0</v>
      </c>
      <c r="C4" s="1">
        <v>-159.0</v>
      </c>
      <c r="D4" s="1">
        <v>-305.0</v>
      </c>
      <c r="E4" s="1">
        <v>-316.0</v>
      </c>
      <c r="F4" s="1">
        <v>-163.0</v>
      </c>
      <c r="G4" s="1">
        <v>-88.0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676</v>
      </c>
      <c r="B5" s="1">
        <v>3.0</v>
      </c>
      <c r="C5" s="1">
        <v>4.0</v>
      </c>
      <c r="D5" s="1">
        <v>38.0</v>
      </c>
      <c r="E5" s="1">
        <v>53.0</v>
      </c>
      <c r="F5" s="1">
        <v>54.0</v>
      </c>
      <c r="G5" s="1">
        <v>54.0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677</v>
      </c>
      <c r="L7" s="1">
        <f>IF(S3*FORECAST(S2,B3:S3,B2:S2)&gt;0,FORECAST(S2,B3:S3,B2:S2),R3)*$X$1 * (1+0.02)/(0.0874-0.02)</f>
        <v>-6483.781263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678</v>
      </c>
      <c r="L8" s="6">
        <f t="array" ref="L8">NPV(0.0874,I3:S3)</f>
        <v>-2038.871725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679</v>
      </c>
      <c r="L9" s="6">
        <f t="array" ref="L9">NPV(0.0874,I16:S16)</f>
        <v>-2579.560629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680</v>
      </c>
      <c r="L10" s="6">
        <f>L8 + L9</f>
        <v>-4618.432353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-88.0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681</v>
      </c>
      <c r="L12" s="6">
        <f>L10 - L11</f>
        <v>-4530.432353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682</v>
      </c>
      <c r="L13" s="1">
        <v>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-83.89689543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-6483.781263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